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PRILL 2025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35" i="6" l="1"/>
  <c r="C46" i="12" l="1"/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7" i="12"/>
  <c r="C48" i="12"/>
  <c r="C49" i="12"/>
  <c r="C50" i="12"/>
  <c r="C51" i="12"/>
  <c r="C52" i="12"/>
  <c r="C53" i="12"/>
  <c r="C54" i="12"/>
  <c r="C43" i="12"/>
  <c r="C55" i="12" l="1"/>
  <c r="C36" i="6"/>
  <c r="C37" i="6"/>
  <c r="C38" i="6"/>
  <c r="C39" i="6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4" i="6" l="1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<sst xmlns="http://schemas.openxmlformats.org/spreadsheetml/2006/main" count="1052" uniqueCount="923">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</sst>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166" fontId="0" fillId="0" borderId="0" xfId="0" applyNumberFormat="1" applyProtection="1"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3"/>
  <sheetViews>
    <sheetView tabSelected="1" zoomScaleNormal="100" zoomScaleSheetLayoutView="80" workbookViewId="0">
      <pane xSplit="2" ySplit="5" topLeftCell="C15" activePane="bottomRight" state="frozen"/>
      <selection pane="topRight" activeCell="B1" sqref="B1"/>
      <selection pane="bottomLeft" activeCell="A6" sqref="A6"/>
      <selection pane="bottomRight" activeCell="I49" sqref="I49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5" width="14.42578125" style="57" customWidth="1"/>
    <col min="6" max="6" width="13.5703125" style="57" customWidth="1"/>
    <col min="7" max="8" width="12.28515625" style="57" customWidth="1"/>
    <col min="9" max="9" width="14" style="57" customWidth="1"/>
    <col min="10" max="10" width="14.7109375" style="57" customWidth="1"/>
    <col min="11" max="11" width="14.85546875" style="57" customWidth="1"/>
    <col min="12" max="12" width="12.140625" style="57" customWidth="1"/>
    <col min="13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1.7109375" style="57" customWidth="1"/>
    <col min="20" max="20" width="11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4"/>
      <c r="B3" s="214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4"/>
      <c r="B4" s="214"/>
      <c r="C4" s="99"/>
      <c r="D4" s="215" t="s">
        <v>891</v>
      </c>
      <c r="E4" s="215" t="str">
        <f>IF(L!$A$1=1,L!T4,IF(L!$A$1=2,L!T13,L!T23))</f>
        <v>Paga</v>
      </c>
      <c r="F4" s="215" t="str">
        <f>IF(L!$A$1=1,L!U4,IF(L!$A$1=2,L!U13,L!U23))</f>
        <v>Mallra dhe shërbime</v>
      </c>
      <c r="G4" s="215" t="str">
        <f>IF(L!$A$1=1,L!V4,IF(L!$A$1=2,L!V13,L!V23))</f>
        <v>Shpenzime komunale</v>
      </c>
      <c r="H4" s="215" t="str">
        <f>IF(L!$A$1=1,L!W4,IF(L!$A$1=2,L!W13,L!W23))</f>
        <v>Subvencione dhe Transfere</v>
      </c>
      <c r="I4" s="215" t="str">
        <f>IF(L!$A$1=1,L!X4,IF(L!$A$1=2,L!X13,L!X23))</f>
        <v>Shpenzime Kapitale</v>
      </c>
      <c r="J4" s="209" t="s">
        <v>867</v>
      </c>
      <c r="K4" s="80"/>
      <c r="L4" s="81"/>
      <c r="M4" s="81"/>
      <c r="N4" s="81"/>
      <c r="O4" s="81"/>
      <c r="P4" s="208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4"/>
      <c r="B5" s="214"/>
      <c r="C5" s="100" t="s">
        <v>912</v>
      </c>
      <c r="D5" s="216"/>
      <c r="E5" s="216"/>
      <c r="F5" s="216"/>
      <c r="G5" s="216"/>
      <c r="H5" s="216"/>
      <c r="I5" s="216"/>
      <c r="J5" s="209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8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10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1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1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1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1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1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1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1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1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2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2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2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3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5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6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6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6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6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6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6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6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6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6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6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6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7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5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6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6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6"/>
      <c r="B35" s="136" t="s">
        <v>915</v>
      </c>
      <c r="C35" s="102">
        <f>D35+J35+P35</f>
        <v>927000.97</v>
      </c>
      <c r="D35" s="111">
        <f t="shared" si="12"/>
        <v>297988.28999999998</v>
      </c>
      <c r="E35" s="85">
        <v>158071.27999999997</v>
      </c>
      <c r="F35" s="85">
        <v>32692.79</v>
      </c>
      <c r="G35" s="85">
        <v>22037.24</v>
      </c>
      <c r="H35" s="85">
        <v>7350</v>
      </c>
      <c r="I35" s="85">
        <v>77836.98000000001</v>
      </c>
      <c r="J35" s="112">
        <f t="shared" si="13"/>
        <v>474440.44999999995</v>
      </c>
      <c r="K35" s="85">
        <v>445887.68999999994</v>
      </c>
      <c r="L35" s="85">
        <v>23405.990000000005</v>
      </c>
      <c r="M35" s="85">
        <v>5146.7699999999995</v>
      </c>
      <c r="N35" s="85">
        <v>0</v>
      </c>
      <c r="O35" s="85">
        <v>0</v>
      </c>
      <c r="P35" s="112">
        <f t="shared" si="14"/>
        <v>154572.23000000001</v>
      </c>
      <c r="Q35" s="85">
        <v>111930.95</v>
      </c>
      <c r="R35" s="85">
        <v>39849.620000000003</v>
      </c>
      <c r="S35" s="85">
        <v>2791.66</v>
      </c>
      <c r="T35" s="85">
        <v>0</v>
      </c>
      <c r="U35" s="137">
        <v>0</v>
      </c>
    </row>
    <row r="36" spans="1:21" x14ac:dyDescent="0.25">
      <c r="A36" s="206"/>
      <c r="B36" s="136" t="s">
        <v>805</v>
      </c>
      <c r="C36" s="102">
        <f t="shared" si="11"/>
        <v>0</v>
      </c>
      <c r="D36" s="111">
        <f t="shared" si="12"/>
        <v>0</v>
      </c>
      <c r="E36" s="85"/>
      <c r="F36" s="85"/>
      <c r="G36" s="85"/>
      <c r="H36" s="85"/>
      <c r="I36" s="85"/>
      <c r="J36" s="112">
        <f t="shared" si="13"/>
        <v>0</v>
      </c>
      <c r="K36" s="85"/>
      <c r="L36" s="85"/>
      <c r="M36" s="85"/>
      <c r="N36" s="85"/>
      <c r="O36" s="85"/>
      <c r="P36" s="112">
        <f t="shared" si="14"/>
        <v>0</v>
      </c>
      <c r="Q36" s="85"/>
      <c r="R36" s="85"/>
      <c r="S36" s="85"/>
      <c r="T36" s="85"/>
      <c r="U36" s="137"/>
    </row>
    <row r="37" spans="1:21" x14ac:dyDescent="0.25">
      <c r="A37" s="206"/>
      <c r="B37" s="136" t="s">
        <v>916</v>
      </c>
      <c r="C37" s="102">
        <f t="shared" si="11"/>
        <v>0</v>
      </c>
      <c r="D37" s="111">
        <f t="shared" si="12"/>
        <v>0</v>
      </c>
      <c r="E37" s="85"/>
      <c r="F37" s="85"/>
      <c r="G37" s="85"/>
      <c r="H37" s="85"/>
      <c r="I37" s="85"/>
      <c r="J37" s="112">
        <f t="shared" si="13"/>
        <v>0</v>
      </c>
      <c r="K37" s="85"/>
      <c r="L37" s="85"/>
      <c r="M37" s="85"/>
      <c r="N37" s="85"/>
      <c r="O37" s="85"/>
      <c r="P37" s="112">
        <f t="shared" si="14"/>
        <v>0</v>
      </c>
      <c r="Q37" s="85"/>
      <c r="R37" s="85"/>
      <c r="S37" s="85"/>
      <c r="T37" s="85"/>
      <c r="U37" s="137"/>
    </row>
    <row r="38" spans="1:21" x14ac:dyDescent="0.25">
      <c r="A38" s="206"/>
      <c r="B38" s="136" t="s">
        <v>917</v>
      </c>
      <c r="C38" s="102">
        <f t="shared" si="11"/>
        <v>0</v>
      </c>
      <c r="D38" s="111">
        <f t="shared" si="12"/>
        <v>0</v>
      </c>
      <c r="E38" s="85"/>
      <c r="F38" s="85"/>
      <c r="G38" s="85"/>
      <c r="H38" s="85"/>
      <c r="I38" s="85"/>
      <c r="J38" s="112">
        <f t="shared" si="13"/>
        <v>0</v>
      </c>
      <c r="K38" s="85"/>
      <c r="L38" s="85"/>
      <c r="M38" s="85"/>
      <c r="N38" s="85"/>
      <c r="O38" s="85"/>
      <c r="P38" s="112">
        <f t="shared" si="14"/>
        <v>0</v>
      </c>
      <c r="Q38" s="85"/>
      <c r="R38" s="85"/>
      <c r="S38" s="85"/>
      <c r="T38" s="85"/>
      <c r="U38" s="137"/>
    </row>
    <row r="39" spans="1:21" x14ac:dyDescent="0.25">
      <c r="A39" s="206"/>
      <c r="B39" s="136" t="s">
        <v>918</v>
      </c>
      <c r="C39" s="102">
        <f t="shared" si="11"/>
        <v>0</v>
      </c>
      <c r="D39" s="111">
        <f t="shared" si="12"/>
        <v>0</v>
      </c>
      <c r="E39" s="85"/>
      <c r="F39" s="85"/>
      <c r="G39" s="85"/>
      <c r="H39" s="85"/>
      <c r="I39" s="85"/>
      <c r="J39" s="112">
        <f t="shared" si="13"/>
        <v>0</v>
      </c>
      <c r="K39" s="85"/>
      <c r="L39" s="85"/>
      <c r="M39" s="85"/>
      <c r="N39" s="85"/>
      <c r="O39" s="85"/>
      <c r="P39" s="112">
        <f t="shared" si="14"/>
        <v>0</v>
      </c>
      <c r="Q39" s="85"/>
      <c r="R39" s="85"/>
      <c r="S39" s="85"/>
      <c r="T39" s="85"/>
      <c r="U39" s="137"/>
    </row>
    <row r="40" spans="1:21" x14ac:dyDescent="0.25">
      <c r="A40" s="206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6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6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6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7"/>
      <c r="B44" s="152" t="s">
        <v>793</v>
      </c>
      <c r="C44" s="153">
        <f>SUM(C32:C43)</f>
        <v>4760858.6399999997</v>
      </c>
      <c r="D44" s="153">
        <f t="shared" ref="D44:U44" si="15">SUM(D32:D43)</f>
        <v>2101628.0300000003</v>
      </c>
      <c r="E44" s="153">
        <f t="shared" si="15"/>
        <v>638510.78</v>
      </c>
      <c r="F44" s="153">
        <f t="shared" si="15"/>
        <v>481590.00999999995</v>
      </c>
      <c r="G44" s="153">
        <f t="shared" si="15"/>
        <v>62686.760000000009</v>
      </c>
      <c r="H44" s="153">
        <f t="shared" si="15"/>
        <v>18300</v>
      </c>
      <c r="I44" s="153">
        <f t="shared" si="15"/>
        <v>900540.48</v>
      </c>
      <c r="J44" s="153">
        <f t="shared" si="15"/>
        <v>2021617.95</v>
      </c>
      <c r="K44" s="153">
        <f t="shared" si="15"/>
        <v>1779642.3399999999</v>
      </c>
      <c r="L44" s="153">
        <f t="shared" si="15"/>
        <v>116389.75</v>
      </c>
      <c r="M44" s="153">
        <f t="shared" si="15"/>
        <v>21585.860000000004</v>
      </c>
      <c r="N44" s="153">
        <f t="shared" si="15"/>
        <v>1000</v>
      </c>
      <c r="O44" s="153">
        <f t="shared" si="15"/>
        <v>103000</v>
      </c>
      <c r="P44" s="153">
        <f t="shared" si="15"/>
        <v>637612.66</v>
      </c>
      <c r="Q44" s="153">
        <f t="shared" si="15"/>
        <v>444395.18</v>
      </c>
      <c r="R44" s="153">
        <f t="shared" si="15"/>
        <v>116224.23999999999</v>
      </c>
      <c r="S44" s="153">
        <f t="shared" si="15"/>
        <v>11993.24</v>
      </c>
      <c r="T44" s="153">
        <f t="shared" si="15"/>
        <v>0</v>
      </c>
      <c r="U44" s="154">
        <f t="shared" si="15"/>
        <v>65000</v>
      </c>
    </row>
    <row r="48" spans="1:21" x14ac:dyDescent="0.25">
      <c r="E48" s="204"/>
    </row>
    <row r="49" spans="5:5" x14ac:dyDescent="0.25">
      <c r="E49" s="204"/>
    </row>
    <row r="50" spans="5:5" x14ac:dyDescent="0.25">
      <c r="E50" s="204"/>
    </row>
    <row r="51" spans="5:5" x14ac:dyDescent="0.25">
      <c r="E51" s="204"/>
    </row>
    <row r="52" spans="5:5" x14ac:dyDescent="0.25">
      <c r="E52" s="204"/>
    </row>
    <row r="53" spans="5:5" x14ac:dyDescent="0.25">
      <c r="E53" s="204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Normal="10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H45" sqref="H45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7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8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8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8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8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8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8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8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8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8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8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8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9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4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5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5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5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5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5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5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5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5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5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5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5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6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20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1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1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1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1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1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1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1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1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1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1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1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2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20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/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1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/>
      <c r="P44" s="93"/>
      <c r="Q44" s="191">
        <v>2220.21</v>
      </c>
    </row>
    <row r="45" spans="1:19" s="2" customFormat="1" x14ac:dyDescent="0.25">
      <c r="A45" s="221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/>
      <c r="M45" s="93">
        <v>5114.8999999999996</v>
      </c>
      <c r="N45" s="93">
        <v>6987.5</v>
      </c>
      <c r="O45" s="93">
        <v>54</v>
      </c>
      <c r="P45" s="93"/>
      <c r="Q45" s="191">
        <v>2172.7399999999998</v>
      </c>
    </row>
    <row r="46" spans="1:19" s="2" customFormat="1" x14ac:dyDescent="0.25">
      <c r="A46" s="221"/>
      <c r="B46" s="190" t="s">
        <v>803</v>
      </c>
      <c r="C46" s="107">
        <f>SUM(D46:Q46)</f>
        <v>225957.02</v>
      </c>
      <c r="D46" s="94">
        <v>154992.25</v>
      </c>
      <c r="E46" s="94">
        <v>26626.09</v>
      </c>
      <c r="F46" s="94"/>
      <c r="G46" s="93">
        <v>6752</v>
      </c>
      <c r="H46" s="93"/>
      <c r="I46" s="93">
        <v>5</v>
      </c>
      <c r="J46" s="93">
        <v>11010</v>
      </c>
      <c r="K46" s="93">
        <v>6951</v>
      </c>
      <c r="L46" s="93"/>
      <c r="M46" s="93">
        <v>5007.8999999999996</v>
      </c>
      <c r="N46" s="93">
        <v>6706</v>
      </c>
      <c r="O46" s="93">
        <v>170</v>
      </c>
      <c r="P46" s="93"/>
      <c r="Q46" s="191">
        <v>7736.7800000000007</v>
      </c>
    </row>
    <row r="47" spans="1:19" s="2" customFormat="1" x14ac:dyDescent="0.25">
      <c r="A47" s="221"/>
      <c r="B47" s="190" t="s">
        <v>805</v>
      </c>
      <c r="C47" s="107">
        <f t="shared" si="5"/>
        <v>0</v>
      </c>
      <c r="D47" s="94"/>
      <c r="E47" s="94"/>
      <c r="F47" s="94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191"/>
    </row>
    <row r="48" spans="1:19" s="2" customFormat="1" x14ac:dyDescent="0.25">
      <c r="A48" s="221"/>
      <c r="B48" s="190" t="s">
        <v>807</v>
      </c>
      <c r="C48" s="107">
        <f t="shared" si="5"/>
        <v>0</v>
      </c>
      <c r="D48" s="94"/>
      <c r="E48" s="94"/>
      <c r="F48" s="94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191"/>
    </row>
    <row r="49" spans="1:17" s="2" customFormat="1" x14ac:dyDescent="0.25">
      <c r="A49" s="221"/>
      <c r="B49" s="190" t="s">
        <v>810</v>
      </c>
      <c r="C49" s="107">
        <f t="shared" si="5"/>
        <v>0</v>
      </c>
      <c r="D49" s="94"/>
      <c r="E49" s="94"/>
      <c r="F49" s="94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91"/>
    </row>
    <row r="50" spans="1:17" s="2" customFormat="1" x14ac:dyDescent="0.25">
      <c r="A50" s="221"/>
      <c r="B50" s="190" t="s">
        <v>813</v>
      </c>
      <c r="C50" s="107">
        <f t="shared" si="5"/>
        <v>0</v>
      </c>
      <c r="D50" s="94"/>
      <c r="E50" s="94"/>
      <c r="F50" s="9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91"/>
    </row>
    <row r="51" spans="1:17" s="2" customFormat="1" x14ac:dyDescent="0.25">
      <c r="A51" s="221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1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1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1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3"/>
      <c r="B55" s="200" t="s">
        <v>793</v>
      </c>
      <c r="C55" s="201">
        <f>SUM(C43:C54)</f>
        <v>545789.91999999993</v>
      </c>
      <c r="D55" s="202">
        <f>SUM(D43:D54)</f>
        <v>264994.39</v>
      </c>
      <c r="E55" s="202">
        <f t="shared" ref="E55:Q55" si="6">SUM(E43:E54)</f>
        <v>37937.550000000003</v>
      </c>
      <c r="F55" s="202">
        <f t="shared" si="6"/>
        <v>4610</v>
      </c>
      <c r="G55" s="202">
        <f t="shared" si="6"/>
        <v>20790</v>
      </c>
      <c r="H55" s="202">
        <f t="shared" si="6"/>
        <v>83658</v>
      </c>
      <c r="I55" s="202">
        <f t="shared" si="6"/>
        <v>549</v>
      </c>
      <c r="J55" s="202">
        <f t="shared" si="6"/>
        <v>36740</v>
      </c>
      <c r="K55" s="202">
        <f t="shared" si="6"/>
        <v>24074</v>
      </c>
      <c r="L55" s="202">
        <f t="shared" si="6"/>
        <v>0</v>
      </c>
      <c r="M55" s="202">
        <f t="shared" si="6"/>
        <v>20438.099999999999</v>
      </c>
      <c r="N55" s="202">
        <f t="shared" si="6"/>
        <v>37253.5</v>
      </c>
      <c r="O55" s="202">
        <f t="shared" si="6"/>
        <v>224</v>
      </c>
      <c r="P55" s="202">
        <f t="shared" si="6"/>
        <v>0</v>
      </c>
      <c r="Q55" s="203">
        <f t="shared" si="6"/>
        <v>14521.380000000001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2025-05-14T09:41:58Z</dcterms:modified>
</cp:coreProperties>
</file>