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qendrim.ibrahimaj\Desktop\Raporti i TM-3 2024 Final\"/>
    </mc:Choice>
  </mc:AlternateContent>
  <bookViews>
    <workbookView xWindow="0" yWindow="0" windowWidth="28800" windowHeight="11880" activeTab="1"/>
  </bookViews>
  <sheets>
    <sheet name="Sheet1" sheetId="1" r:id="rId1"/>
    <sheet name="ANALIZ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2" l="1"/>
  <c r="I70" i="2"/>
  <c r="J70" i="2" s="1"/>
  <c r="H66" i="2"/>
  <c r="G66" i="2"/>
  <c r="F66" i="2"/>
  <c r="E66" i="2"/>
  <c r="D66" i="2"/>
  <c r="I66" i="2" s="1"/>
  <c r="J66" i="2" s="1"/>
  <c r="C66" i="2"/>
  <c r="K65" i="2"/>
  <c r="I65" i="2"/>
  <c r="J65" i="2" s="1"/>
  <c r="K64" i="2"/>
  <c r="I64" i="2"/>
  <c r="J64" i="2" s="1"/>
  <c r="H60" i="2"/>
  <c r="G60" i="2"/>
  <c r="F60" i="2"/>
  <c r="E60" i="2"/>
  <c r="D60" i="2"/>
  <c r="C60" i="2"/>
  <c r="K59" i="2"/>
  <c r="I59" i="2"/>
  <c r="J59" i="2" s="1"/>
  <c r="K58" i="2"/>
  <c r="I58" i="2"/>
  <c r="J58" i="2" s="1"/>
  <c r="H54" i="2"/>
  <c r="G54" i="2"/>
  <c r="F54" i="2"/>
  <c r="E54" i="2"/>
  <c r="D54" i="2"/>
  <c r="C54" i="2"/>
  <c r="K53" i="2"/>
  <c r="I53" i="2"/>
  <c r="J53" i="2" s="1"/>
  <c r="K52" i="2"/>
  <c r="I52" i="2"/>
  <c r="J52" i="2" s="1"/>
  <c r="K51" i="2"/>
  <c r="I51" i="2"/>
  <c r="J51" i="2" s="1"/>
  <c r="K50" i="2"/>
  <c r="I50" i="2"/>
  <c r="J50" i="2" s="1"/>
  <c r="K44" i="2"/>
  <c r="H44" i="2"/>
  <c r="G44" i="2"/>
  <c r="F44" i="2"/>
  <c r="E44" i="2"/>
  <c r="D44" i="2"/>
  <c r="C44" i="2"/>
  <c r="M43" i="2"/>
  <c r="L43" i="2"/>
  <c r="I43" i="2"/>
  <c r="J43" i="2" s="1"/>
  <c r="M42" i="2"/>
  <c r="L42" i="2"/>
  <c r="I42" i="2"/>
  <c r="J42" i="2" s="1"/>
  <c r="M41" i="2"/>
  <c r="L41" i="2"/>
  <c r="I41" i="2"/>
  <c r="J41" i="2" s="1"/>
  <c r="M40" i="2"/>
  <c r="L40" i="2"/>
  <c r="I40" i="2"/>
  <c r="J40" i="2" s="1"/>
  <c r="M39" i="2"/>
  <c r="L39" i="2"/>
  <c r="I39" i="2"/>
  <c r="J39" i="2" s="1"/>
  <c r="K34" i="2"/>
  <c r="H34" i="2"/>
  <c r="G34" i="2"/>
  <c r="F34" i="2"/>
  <c r="E34" i="2"/>
  <c r="D34" i="2"/>
  <c r="C34" i="2"/>
  <c r="M33" i="2"/>
  <c r="I33" i="2"/>
  <c r="M32" i="2"/>
  <c r="L32" i="2"/>
  <c r="I32" i="2"/>
  <c r="J32" i="2" s="1"/>
  <c r="M31" i="2"/>
  <c r="L31" i="2"/>
  <c r="I31" i="2"/>
  <c r="J31" i="2" s="1"/>
  <c r="M30" i="2"/>
  <c r="L30" i="2"/>
  <c r="I30" i="2"/>
  <c r="J30" i="2" s="1"/>
  <c r="M29" i="2"/>
  <c r="L29" i="2"/>
  <c r="I29" i="2"/>
  <c r="J29" i="2" s="1"/>
  <c r="K24" i="2"/>
  <c r="H24" i="2"/>
  <c r="G24" i="2"/>
  <c r="F24" i="2"/>
  <c r="E24" i="2"/>
  <c r="D24" i="2"/>
  <c r="C24" i="2"/>
  <c r="M23" i="2"/>
  <c r="L23" i="2"/>
  <c r="I23" i="2"/>
  <c r="J23" i="2" s="1"/>
  <c r="M22" i="2"/>
  <c r="L22" i="2"/>
  <c r="I22" i="2"/>
  <c r="J22" i="2" s="1"/>
  <c r="M21" i="2"/>
  <c r="L21" i="2"/>
  <c r="I21" i="2"/>
  <c r="J21" i="2" s="1"/>
  <c r="M20" i="2"/>
  <c r="I20" i="2"/>
  <c r="M19" i="2"/>
  <c r="L19" i="2"/>
  <c r="I19" i="2"/>
  <c r="M18" i="2"/>
  <c r="L18" i="2"/>
  <c r="I18" i="2"/>
  <c r="J18" i="2" s="1"/>
  <c r="M17" i="2"/>
  <c r="L17" i="2"/>
  <c r="I17" i="2"/>
  <c r="J17" i="2" s="1"/>
  <c r="K12" i="2"/>
  <c r="H12" i="2"/>
  <c r="G12" i="2"/>
  <c r="F12" i="2"/>
  <c r="E12" i="2"/>
  <c r="D12" i="2"/>
  <c r="C12" i="2"/>
  <c r="M11" i="2"/>
  <c r="L11" i="2"/>
  <c r="J11" i="2"/>
  <c r="M10" i="2"/>
  <c r="L10" i="2"/>
  <c r="I10" i="2"/>
  <c r="J10" i="2" s="1"/>
  <c r="M9" i="2"/>
  <c r="L9" i="2"/>
  <c r="I9" i="2"/>
  <c r="J9" i="2" s="1"/>
  <c r="M8" i="2"/>
  <c r="L8" i="2"/>
  <c r="I8" i="2"/>
  <c r="J8" i="2" s="1"/>
  <c r="M7" i="2"/>
  <c r="L7" i="2"/>
  <c r="I7" i="2"/>
  <c r="M6" i="2"/>
  <c r="L6" i="2"/>
  <c r="I6" i="2"/>
  <c r="J6" i="2" s="1"/>
  <c r="I34" i="2" l="1"/>
  <c r="J34" i="2" s="1"/>
  <c r="I54" i="2"/>
  <c r="J54" i="2" s="1"/>
  <c r="L44" i="2"/>
  <c r="I60" i="2"/>
  <c r="J60" i="2" s="1"/>
  <c r="K60" i="2"/>
  <c r="K66" i="2"/>
  <c r="K54" i="2"/>
  <c r="M44" i="2"/>
  <c r="L34" i="2"/>
  <c r="M34" i="2"/>
  <c r="M24" i="2"/>
  <c r="I24" i="2"/>
  <c r="J24" i="2" s="1"/>
  <c r="L24" i="2"/>
  <c r="I12" i="2"/>
  <c r="J12" i="2" s="1"/>
  <c r="L12" i="2"/>
  <c r="M12" i="2"/>
  <c r="J19" i="2"/>
  <c r="I44" i="2"/>
  <c r="J44" i="2" s="1"/>
  <c r="J7" i="2"/>
  <c r="C384" i="1" l="1"/>
  <c r="D384" i="1"/>
  <c r="F384" i="1"/>
  <c r="G384" i="1"/>
  <c r="B384" i="1"/>
  <c r="E8" i="1"/>
  <c r="E14" i="1"/>
  <c r="E7" i="1" s="1"/>
  <c r="E384" i="1" s="1"/>
  <c r="G14" i="1"/>
</calcChain>
</file>

<file path=xl/sharedStrings.xml><?xml version="1.0" encoding="utf-8"?>
<sst xmlns="http://schemas.openxmlformats.org/spreadsheetml/2006/main" count="567" uniqueCount="242">
  <si>
    <t>Përshkrimi</t>
  </si>
  <si>
    <t>Buxheti Aktual</t>
  </si>
  <si>
    <t>Allocated</t>
  </si>
  <si>
    <t>E paalokuar</t>
  </si>
  <si>
    <t>Aktuali</t>
  </si>
  <si>
    <t>Zotim /Obligimet në pritje</t>
  </si>
  <si>
    <t>Buxheti FreeBalance</t>
  </si>
  <si>
    <t>A</t>
  </si>
  <si>
    <t>B</t>
  </si>
  <si>
    <t>A - B</t>
  </si>
  <si>
    <t>C</t>
  </si>
  <si>
    <t>D</t>
  </si>
  <si>
    <t>A - ( C + D )</t>
  </si>
  <si>
    <t xml:space="preserve">    06 FINANC.HUAMARR.PER.KLAUZ.INVEST.</t>
  </si>
  <si>
    <t xml:space="preserve">      633 ISTOG</t>
  </si>
  <si>
    <t xml:space="preserve">        48017 PLANIFIKIMI DHE ZHVILLIMI EKONOMIK - ISTOG</t>
  </si>
  <si>
    <t xml:space="preserve">          30 PASURITË JOFINANCIARE</t>
  </si>
  <si>
    <t xml:space="preserve">            49128 NDËRTIMI I SKEMËS PËR FURNIZIM ME UJË NË KOMUNEN E ISTOGUT</t>
  </si>
  <si>
    <t xml:space="preserve">    10 BUXHETI</t>
  </si>
  <si>
    <t xml:space="preserve">        16017 ZYRA E KRYETARIT - ISTOG</t>
  </si>
  <si>
    <t xml:space="preserve">          11 PAGA DHE SHTESA</t>
  </si>
  <si>
    <t xml:space="preserve">          13 MALLRA DHE SHËRBIME</t>
  </si>
  <si>
    <t xml:space="preserve">        16097 AUDITIMI I BRENDSHËM - ISTOG</t>
  </si>
  <si>
    <t xml:space="preserve">        16317 ADMINISTRATA - ISTOG</t>
  </si>
  <si>
    <t xml:space="preserve">          14 SHPENZIME KOMUNALE</t>
  </si>
  <si>
    <t xml:space="preserve">            53257 NDËRTIMI I INFRASTRUKTURËS PËR "SMART CITY "</t>
  </si>
  <si>
    <t xml:space="preserve">        16517 ÇËSHTJE GJINORE - ISTOG</t>
  </si>
  <si>
    <t xml:space="preserve">        16633 INSPEKCIONI - ISTOG</t>
  </si>
  <si>
    <t xml:space="preserve">        16785 PROKURIMI - ISTOG</t>
  </si>
  <si>
    <t xml:space="preserve">        16917 ZYRA E KUVENDIT KOMUNAL - ISTOG</t>
  </si>
  <si>
    <t xml:space="preserve">        17517 BUXHETI - ISTOG</t>
  </si>
  <si>
    <t xml:space="preserve">        18017 SHËRBIME PUBLIKE - INFRASTRUKTURA RRUGORE - ISTOG</t>
  </si>
  <si>
    <t xml:space="preserve">            50361 NDERTIMI I KANALIZIMIT KALIQAN-ORROBERRDË-STUDENICË-KALIQAN,</t>
  </si>
  <si>
    <t xml:space="preserve">            50910 NDERTIMI I TREGUT TË RI NË ISTOG</t>
  </si>
  <si>
    <t xml:space="preserve">            53319 NDËRTIMI I TRANSFER DEPONISË NË TYÇP</t>
  </si>
  <si>
    <t xml:space="preserve">            53367 NDËRTIMI I  MUREVE MBROJTËSE NË FSHATRAT E KOMUNËS SË ISTOGU</t>
  </si>
  <si>
    <t xml:space="preserve">            53382 NDERTIMI I TROTUARIT NE BAJICË, KASHIC DHE SARADRAN</t>
  </si>
  <si>
    <t xml:space="preserve">            53386 NDËRTIMI I KANALIZIMIT NË FSHATIN MOJSTIR</t>
  </si>
  <si>
    <t xml:space="preserve">            53392 NDERTIMI I NDRIQIMIT PUBLIK NE BANJË</t>
  </si>
  <si>
    <t xml:space="preserve">            53403 NDERTIMI I NDRIQIMIT PUBLIK NE VRELLË</t>
  </si>
  <si>
    <t xml:space="preserve">            53404 NDERTIMI I KANALIZIMIT NË FSHATIN DREJË</t>
  </si>
  <si>
    <t xml:space="preserve">            53406 NDERTIMI I NDRQIMIT PUBLIK NE ISTOG TE POSHTEM</t>
  </si>
  <si>
    <t xml:space="preserve">            53409 NDERTIMI I KANALIZIMIT PRIGODË</t>
  </si>
  <si>
    <t xml:space="preserve">            54918 NDERTIMI I INFRASTRUKTURES NË LUMIN QAUSH</t>
  </si>
  <si>
    <t xml:space="preserve">            54921 NDERTIMI I NDRIQIMIT PUBLIK NË ISTOG, RRUGA " KONGRESI I MAN</t>
  </si>
  <si>
    <t xml:space="preserve">            54924 NDËRTIMI I NDRIÇIMIT PUBLIK NË UÇË</t>
  </si>
  <si>
    <t xml:space="preserve">            54927 NDERTIMI I NDRIQIMIT PUBLIK NË LLUKAFC TË BEGUT TË SHKOLLA</t>
  </si>
  <si>
    <t xml:space="preserve">            54930 NDERTIMI I KANALIZIMIT NË FSHATIN ZALLQ</t>
  </si>
  <si>
    <t xml:space="preserve">            54931 NDERTIMI I KANALIZIMIT NE SHUSHICE TE ULET LAGJA "ALIJAJ, NI</t>
  </si>
  <si>
    <t xml:space="preserve">            54951 NDËRTIMI I KANALIZIMIT NË ISTOG TË POSHTËM LAGJA"DËSHMORËT E</t>
  </si>
  <si>
    <t xml:space="preserve">            54959 NDERTIMI I KANALIZIMIT NË LLUGA - LLUKAVC, LAGJA CURRAJ</t>
  </si>
  <si>
    <t xml:space="preserve">            54960 NDERTIMI I KANALIZIMIT NË PREKALLË-LAGJA MAXHARRAJ,OSMANAJ</t>
  </si>
  <si>
    <t xml:space="preserve">            54965 NDERTIMI I MURIT MBROJTES TË MULLIRI NË VRELLË</t>
  </si>
  <si>
    <t xml:space="preserve">            54969 NDERTIMI I URAVE NË: VRELLË, GURRAKOC, DUBRAVË, PADALISHTË,</t>
  </si>
  <si>
    <t xml:space="preserve">            54975 NDËRTIMI I RRETHOJËS SË VARREZAVE NË FSHATIN KAMENICË</t>
  </si>
  <si>
    <t xml:space="preserve">            54976 NDËRTIMI I RRETHOJAVE TË VARREZAVE NË KËRRNINË LAGJA "FEKAJ"</t>
  </si>
  <si>
    <t xml:space="preserve">        19585 ZYRA LOKALE E KOMUNITETEVE - ISTOG</t>
  </si>
  <si>
    <t xml:space="preserve">            54850 ASFALTIMI I RRUGËS "SARAJEVA DHE ISUF VISOQI" NË DOBRUSHË</t>
  </si>
  <si>
    <t xml:space="preserve">            54862 ASFALTIMI I RRUGËS AVDO MEJZEDOVIC NE FSHATI DOBRUSH</t>
  </si>
  <si>
    <t xml:space="preserve">            54864 NDËRTIMI I RRUGËS "BEKË TAFILAJ" NË DOBRUSHË</t>
  </si>
  <si>
    <t xml:space="preserve">            54906 NDËRTIMI I RRUGËVE NË PRIGOË, LAGJA GASHI  MEHAJ DHE  QALLAK</t>
  </si>
  <si>
    <t xml:space="preserve">            54907 NDËRTIMI I RRUGËS "BEKË SALIHU" NË DUBRAVË</t>
  </si>
  <si>
    <t xml:space="preserve">        47017 BUJQËSIA - ISTOG</t>
  </si>
  <si>
    <t xml:space="preserve">            54836 BETONIMI I KANALIT TE DUQEVE NE GURRAKOC</t>
  </si>
  <si>
    <t xml:space="preserve">            54844 NDERTIMI I KANALIT TË UJITJES "KLOKA" MUZHEVINË- LLUGA</t>
  </si>
  <si>
    <t xml:space="preserve">            54852 BETONIMI I KANALI TE  UJITJES LAGJEJA AHMET CANI</t>
  </si>
  <si>
    <t xml:space="preserve">            54857 RREGULLIMI I RRUGES MALORE LIPE-RADOPOLE</t>
  </si>
  <si>
    <t xml:space="preserve">            54871 BETONIMI I KANALIT TE UJITJES PRIGOD-LAGJEJA BLAKAJ</t>
  </si>
  <si>
    <t xml:space="preserve">            54872 BETONIMI I KANALIT TE UJITJES NË LAGJEN "BAJRAMAJ" NË GURRAK</t>
  </si>
  <si>
    <t xml:space="preserve">            54886 BETONIMI I KANALIT TË UJITJES VIJA E "AHMET AGËS" NË VRELLË</t>
  </si>
  <si>
    <t xml:space="preserve">            54888 BETONIMI I KANALIT -DEGA E TEREZIS GURRAKOC</t>
  </si>
  <si>
    <t xml:space="preserve">            54896 KANALI I UJITJES ISTOG I POSHTEM-SEGMENTI I</t>
  </si>
  <si>
    <t xml:space="preserve">            54897 BETONIMI I KANALIT TE UJITJES BAICE-KASHICE</t>
  </si>
  <si>
    <t xml:space="preserve">            53549 NDËRTIMI I RRUGËVE NË FSHATIN KËRRNINË E EPËRME DHE E ULËT</t>
  </si>
  <si>
    <t xml:space="preserve">            54913 NDËRTIMI I RRUGËVE NE ISTOG, LAGJET E REJA DHE LAGJA HAJZERA</t>
  </si>
  <si>
    <t xml:space="preserve">            54919 NDËRTIMI I RRUGËVE NE BANJE, LAGJET E REJA</t>
  </si>
  <si>
    <t xml:space="preserve">            54923 NDËRTIMI I RRUGËVE NE GURRAKOC LAGJA "GEGAJ".LAGJA "KABASHI"</t>
  </si>
  <si>
    <t xml:space="preserve">            54925 NDËRTIMI I RRUGËVE NË VRELLË LAGJA "DEMAJ, BLAKAJ, DRESHAJ,</t>
  </si>
  <si>
    <t xml:space="preserve">            54926 NDËRTIMI I RRUGËVE NË LUBOZHDË  LAGJA " JANUZAJ DHE BICAJ"</t>
  </si>
  <si>
    <t xml:space="preserve">            54928 NDËRTIMI I RRUËGVE NË ORROBERDË LAGJA MIRANAJ, MAKSUTAJ, RAB</t>
  </si>
  <si>
    <t xml:space="preserve">            54939 NDËRTIMI I RRUGËVE NË KOVRAGË LAGJA"GJOCAJ DHE SALIHAJ"</t>
  </si>
  <si>
    <t xml:space="preserve">            54940 NDËRTIMI I RRUGËVE NË ISTOG TË POSHTËM LAGJET "BULESHKAJ, BE</t>
  </si>
  <si>
    <t xml:space="preserve">            54941 NDERTIMI I RRUGËS "MISIN BALAJ" NË LLUGA</t>
  </si>
  <si>
    <t xml:space="preserve">            54943 NDËRTIMI I RRUGËVE NË ZABLLAQ LAGJAET " DERVISHAJ, MEHMETAJ</t>
  </si>
  <si>
    <t xml:space="preserve">            54945 NDËRTIMI I RRUGËS "AGIMI I LIRISË " NË KALIQAN</t>
  </si>
  <si>
    <t xml:space="preserve">            54947 NDËRTIMI I RRUËVE NË SURIGANË LAGJA "SEFERAJ DHE HAJZERAJ"</t>
  </si>
  <si>
    <t xml:space="preserve">            54948 NDERTIMI I RRUGEVE NE BAJICE LAGJA UKAJ, LOXHAJ DHE MORINAJ</t>
  </si>
  <si>
    <t xml:space="preserve">            54949 NDËRTIMI I RRUGËVE NË CERRCË , RRUGA "LIVADHET E BUTA" DHE L</t>
  </si>
  <si>
    <t xml:space="preserve">            54953 NDËRTIMI I RRUGËVE NË LAGJEN "BLAKAJ" DHE "ZEMAJ" NË PREKALL</t>
  </si>
  <si>
    <t xml:space="preserve">            54955 NDËRTIMI I RRUGËVE NË LAGJEN "SELMANAJ" NË PADALISHTË</t>
  </si>
  <si>
    <t xml:space="preserve">            54999 NDËRTIMI I RRUGËS " IDRIZ NEKAJ" NË SHUSHICË</t>
  </si>
  <si>
    <t xml:space="preserve">        65085 SHËRBIMET KADASTRALE - ISTOG</t>
  </si>
  <si>
    <t xml:space="preserve">        66090 PLANIFIKIMI HAPËSINOR DHE RREGULLATIV - ISTOG</t>
  </si>
  <si>
    <t xml:space="preserve">            50945 RREGULLIMI I SHTRATIT TË LUMIT TË ISTOGUT, PREJ BURIMIT TE</t>
  </si>
  <si>
    <t xml:space="preserve">            52308 DIGJITALIZIMI I ELABORATIT KADASTRAL</t>
  </si>
  <si>
    <t xml:space="preserve">            53221 NDERTIMI I SISTEMIT TE RI TE UJESJJELLESIT, GJELBRIMIT DHE N</t>
  </si>
  <si>
    <t xml:space="preserve">            54983 NDËRTIMI I PARQEVE DHE INFRASTRUKTURËS NË BANJË</t>
  </si>
  <si>
    <t xml:space="preserve">        73026 ADMINISTRATA - ISTOG</t>
  </si>
  <si>
    <t xml:space="preserve">        74000 SHËRBIMET E KUJDESIT PRIMAR SHËNDETËSOR - ISTOG</t>
  </si>
  <si>
    <t xml:space="preserve">            54810 RENOVIMI I QMF BANJE DHE GURRAKOC</t>
  </si>
  <si>
    <t xml:space="preserve">            54822 BLERJA E VETURAVE PËR NEVOJAT E DREJTORATIT TË SHËNDETËSISË</t>
  </si>
  <si>
    <t xml:space="preserve">            54825 BLERJA DHE MONTIMI I POMPËAVE  TERMIKE NË QMF VRELLË QMF GUR</t>
  </si>
  <si>
    <t xml:space="preserve">            88229 Paisje Mjeksore</t>
  </si>
  <si>
    <t xml:space="preserve">        75581 SHËRBIMET SOCIALE - ISTOG</t>
  </si>
  <si>
    <t xml:space="preserve">        75582 SHËRBIMET REZIDENCIALE - ISTOG</t>
  </si>
  <si>
    <t xml:space="preserve">            54809 NDËRTIMI I KËNDIT REKREATIV NË SHTËPINË E TË MOSHUARVE DHE K</t>
  </si>
  <si>
    <t xml:space="preserve">        85017 SHËRBIMET KULTURORE - ISTOG</t>
  </si>
  <si>
    <t xml:space="preserve">            54784 NDËRTIMI I SALLËS SE SPORTEVE NË VRELLË - VAZHDIM</t>
  </si>
  <si>
    <t xml:space="preserve">            54786 NDËRTIMI I QËNDRES RINORE NE FSHATIN SARADRAN</t>
  </si>
  <si>
    <t xml:space="preserve">            54788 NDERTIMI I NYJEVE TE REJA SANITARE DHE ZHVESHTOREVE NE PALES</t>
  </si>
  <si>
    <t xml:space="preserve">            54790 NDËRTIMI I STADIUMIT TË QYTETIT "DEMUSH MAVRAJ" FAZA E IV</t>
  </si>
  <si>
    <t xml:space="preserve">        92085 ADMINISTRATA - ISTOG</t>
  </si>
  <si>
    <t xml:space="preserve">        92530 ARSIMI PARAFILLOR  ÇERDHET - ISTOG</t>
  </si>
  <si>
    <t xml:space="preserve">            54721 FURNIZIMI  ME REKUIZITA(PAISJE TË NDRYSHME) PËR FEMIJË PËR K</t>
  </si>
  <si>
    <t xml:space="preserve">            54729 BLERJA E GJENERATORIT PËR IP "GËZIMI YNË" ISTOG</t>
  </si>
  <si>
    <t xml:space="preserve">        93480 ARSIMI FILLOR - ISTOG</t>
  </si>
  <si>
    <t xml:space="preserve">            54740 RENOVIMI I  KULMIT, KLASAVE DHE NYJEVE SANITARE NË SHMU "M.C</t>
  </si>
  <si>
    <t xml:space="preserve">            54748 BLERJA E GJENERATORIT PËR SHFMU "TREPÇA" NË BANJË</t>
  </si>
  <si>
    <t xml:space="preserve">            54751 RRETHOJA E POLIGONIT SPORTIV DHE VENDOSJA  E BARIT (TEPIHUT)</t>
  </si>
  <si>
    <t xml:space="preserve">            54758 FURNIZIMI ME BARI (TEPIH) SINTETIK NE FUSHEN SHFMU "HYSNI ZA</t>
  </si>
  <si>
    <t xml:space="preserve">            54762 RENOVIMI I KULMIT DHE HYRJES SE SHKOLLES NË SHFMU "AVNI RRUS</t>
  </si>
  <si>
    <t xml:space="preserve">            54769 RENOVIMI I KULMIT TË SALLËS SË EDUKATËS FIZIKE, DHE FURNIZIM</t>
  </si>
  <si>
    <t xml:space="preserve">        94680 ARSIMI I MESËM - ISTOG</t>
  </si>
  <si>
    <t xml:space="preserve">            54770 PUNIMI I COKLLES SE RRETHOJES SI DHE ZHENDOSJA DHE VENDOSJA</t>
  </si>
  <si>
    <t xml:space="preserve">    21 TE HYRAT VETANAKE</t>
  </si>
  <si>
    <t xml:space="preserve">          20 SUBVENCIONE DHE TRANSFERE</t>
  </si>
  <si>
    <t xml:space="preserve">            50240 PROJEKTI ME PARTICIPIM TE KOMUNITETETIT ,MINISTRIVE TE LINJE</t>
  </si>
  <si>
    <t xml:space="preserve">            55199 NDERTIMI I RRUGEVE NE VRELLE LAGJJA DRESHAJ</t>
  </si>
  <si>
    <t xml:space="preserve">            55200 NDERTIMI I RRUGES RAKOSH LAGJJA HAXHIJAJ</t>
  </si>
  <si>
    <t xml:space="preserve">            55201 NDERTIMI I RRUGEVE NE TRUBUHOC LAGJJA CETAJ</t>
  </si>
  <si>
    <t xml:space="preserve">            55202 NDERTIMI I RRUGES NE DOBRUSHE LAGJJA BERISHA</t>
  </si>
  <si>
    <t xml:space="preserve">            55203 NDERTIMI I RRUGES NE DOBRUSHE LAGJJA SIJARIC</t>
  </si>
  <si>
    <t xml:space="preserve">            55204 NDERTIMI I RRUGES NE ISTOG TE POSHTEM RRUGA ISMAJL BAJRA</t>
  </si>
  <si>
    <t xml:space="preserve">            55205 NDERTIMI I RRETHOJES SE VARREZAVE KATOLIKE NE GURRAKOC</t>
  </si>
  <si>
    <t xml:space="preserve">            55206 NDERTIMI I RRETHOJES SE SHTEPISE SE KOMUNITETIT TE FSHATIT S</t>
  </si>
  <si>
    <t xml:space="preserve">            55207 NDERTIMI I SHTEPISE SE KULTURES NE FSHATIN KOVRAGE</t>
  </si>
  <si>
    <t xml:space="preserve">            55208 NDERTIMI I SHTEPISE SE KULTURES NE FSHATIN PRIGODE</t>
  </si>
  <si>
    <t xml:space="preserve">            55209 NDERTIMI I SHTEPISE SE KULTURES NE FSHATIN TRUBUHOC</t>
  </si>
  <si>
    <t xml:space="preserve">            54980 RREGULLIMI I TROTUAREVE NE ZONAT URBANE BANJE, VRELLË, GURRA</t>
  </si>
  <si>
    <t xml:space="preserve">    22 TË HYRAT VETANAKE NGA VITI I KALUAR</t>
  </si>
  <si>
    <t xml:space="preserve">            53917 BLERJA E VETURAVE PER NEVOJAT E ADMINISTRATES KOMUNALE</t>
  </si>
  <si>
    <t xml:space="preserve">            54000 NDERTIMI I RRETHOJAVE NE VARREZAT E FSHATRAVE ZHAKOVE, TOMOC</t>
  </si>
  <si>
    <t xml:space="preserve">            54001 NDERTIMI DHE RENOVIMI I SHTEPIVE TE KULTURES NE FSHATRAT DUB</t>
  </si>
  <si>
    <t xml:space="preserve">            54002 NDËRTIMI I RRUGËVE NË FSHATRAT E ORROBERDË, DOBRUSHË, SARADR</t>
  </si>
  <si>
    <t xml:space="preserve">            54003 NDËRTIMI I RRUGËVE NE FSHATRAT E DRAGOLEVC, ISTOG, ISTOG I P</t>
  </si>
  <si>
    <t xml:space="preserve">            51737 NDËRTIMI DHE RREGULLIMI I VARREZAVE TE REJA NË VRELLË</t>
  </si>
  <si>
    <t xml:space="preserve">            52278 NDËRTIMI I KANALIT VËRSHUES NË LAGJEN SHALA NË ZHAKOV</t>
  </si>
  <si>
    <t xml:space="preserve">            53271 NDËRTIMI I  TROTUARIT NË DUBRAVË</t>
  </si>
  <si>
    <t xml:space="preserve">            53282 NDËRTIMI I TROTUARIT KODER - POLIGONI SPORTIV (TOMOC)</t>
  </si>
  <si>
    <t xml:space="preserve">            53305 NDERTIMI I TROTUAREVE NE SHUSHICË TË EPËRME-SHKOLLA</t>
  </si>
  <si>
    <t xml:space="preserve">            53335 NDËRTIMI I INFRASTRUKTURËS SË VARREZAVE NË DUBOVË TË VOGËL,</t>
  </si>
  <si>
    <t xml:space="preserve">            53393 NDËRTIMI I KANALIZIMIT NË PREKALLË-LAGJIA HASANAJ - MAXHARRA</t>
  </si>
  <si>
    <t xml:space="preserve">            53397 NDËRTIMI I KANALIZIMIT NË LLUGA - LAGJA BALAJ</t>
  </si>
  <si>
    <t xml:space="preserve">            53398 NDERTIMI I KANALIZIMIT NE LAGJEN JAHAJ NE RAKOSH</t>
  </si>
  <si>
    <t xml:space="preserve">            53402 NDERTIMI I KANALIZIMIT NË STUDENICË, LAGJIA ZEQIRAJ DHE LIPA</t>
  </si>
  <si>
    <t xml:space="preserve">            53407 NDERTIMI I KANALIZIMIT NE FSHATIN KOSH LAGJA "FRROKAJ"</t>
  </si>
  <si>
    <t xml:space="preserve">            53408 NDERTIMI I NDRIQIMIT PUBLIK NE ZALLQ-ZABLLAQ</t>
  </si>
  <si>
    <t xml:space="preserve">            53954 NDERTIMI I RRUGES DHE RRETHOJES SE VARREZAVE NE FSHATIN CERR</t>
  </si>
  <si>
    <t xml:space="preserve">            50940 BETONIMI I KANALIT TE UJITJES LAGJA BALAJ-LLUGA</t>
  </si>
  <si>
    <t xml:space="preserve">            52209 NDERTIMI I KANALIT TE UJITJES "JAZ I MADH" NE ISTOG TE POSHT</t>
  </si>
  <si>
    <t xml:space="preserve">            52232 NDERTIMI I KANALIT TE UJITJES TE TREGU I QYTETIT</t>
  </si>
  <si>
    <t xml:space="preserve">            52233 NDERTIMI I KANALIT TE UJITJES NE BAIJICE</t>
  </si>
  <si>
    <t xml:space="preserve">            53239 NDËRTIMI I RRUGËS MALORE KALIQAN - SHKALLA E KALIQANIT</t>
  </si>
  <si>
    <t xml:space="preserve">            53250 NDËRTIMI KANALIT TË  UJITJES LAGJA DEMAJ NË VRELLË</t>
  </si>
  <si>
    <t xml:space="preserve">            50385 NDËRTIMI I RRUGËVE LOKALE NE KALIQAN:UKAJ, METAJ</t>
  </si>
  <si>
    <t xml:space="preserve">            50920 NDERTIMI I RRUGES NE LAGJEN "IMERAJ" NE PADALISHTE</t>
  </si>
  <si>
    <t xml:space="preserve">            52307 NDËRTIMI I RRUGËS NË LAGJEN HAJRIZAJ, NË ZHAKOVË</t>
  </si>
  <si>
    <t xml:space="preserve">            53418 NDËRTIMI I RRUGËS NË LAGJEN HOXHAJ NË PREKALLË</t>
  </si>
  <si>
    <t xml:space="preserve">            53421 NDËRTIMI I RRUGËVE NË TRUBOHOC LAGJA OSMANAJ, BAJRAKTARI DHE</t>
  </si>
  <si>
    <t xml:space="preserve">            53436 NDERTIMI I RRUGES NIMAN SADRIA NE SHUSHICË TE ULËT</t>
  </si>
  <si>
    <t xml:space="preserve">            53447 NDËRTIMI I RRUGËVE NË LAGJEN "NEKAJ" NË SHUSHICË TË ULËT</t>
  </si>
  <si>
    <t xml:space="preserve">            53457 NDËRTIMI I RRUGËS MUZHEVINË- ISTOG LAGJA BARDHECAJ DHE ARIFA</t>
  </si>
  <si>
    <t xml:space="preserve">            53461 NDËRTIMI I RRUGËS NË LAGJEN CAKUTAJ NË KALIQAN RRUGA "TRE DË</t>
  </si>
  <si>
    <t xml:space="preserve">            53468 NDËRTIMI I RRUËVE NË SURIGANË LAGJA "MURTAJ, MAHMUTAJ, ZEQIR</t>
  </si>
  <si>
    <t xml:space="preserve">            53469 NDËRTIMI I RRUGEVE "TAHIR BAJRAMI DHE REXHË KASTRATI" NË BAJ</t>
  </si>
  <si>
    <t xml:space="preserve">            53478 NDËRTIMI I RRUGËVE NË CARALLUKË LAGJIA XHEMAJ DHE SYLAJ</t>
  </si>
  <si>
    <t xml:space="preserve">            53516 NDËRTIMI I RRUGËVE NË PRIGODË LAGJA "GASHI, RAMQAJ DHE DRESH</t>
  </si>
  <si>
    <t xml:space="preserve">            50300 RREGULLIMI I TROTUARËVE NË ISTOG ( ZONAT URBANE)</t>
  </si>
  <si>
    <t xml:space="preserve">            52836 NDERTIMI I RRETHOJES NE POLIGONIN SPORTIV NE GURRAKOC</t>
  </si>
  <si>
    <t xml:space="preserve">            52764 NDËRTIMI I NJË PJESE TE RRETHOJES MBI MURIN E SH.F.M.U TRE D</t>
  </si>
  <si>
    <t xml:space="preserve">            52789 NDËRTIMI I INFRASTRUKTURËS SE JASHTME NE SH.F. BAJRAM CURRI</t>
  </si>
  <si>
    <t xml:space="preserve">            52746 BLERJA E PAISJEVE PËR KABINETIN E INFORMATIKËS</t>
  </si>
  <si>
    <t xml:space="preserve">            52748 NDËRTIMI I INFRASTRUKTURËS SË JASHTME NË SHKOLLEN " MITHAT F</t>
  </si>
  <si>
    <t xml:space="preserve">            55190 "FASADIMI I OBJEKTIT TË SHKOLLËS MITHAT FRASHËRI" NË GURAKOC</t>
  </si>
  <si>
    <t xml:space="preserve">    31 GRANT I DONAT.TË MBRENDSHËM</t>
  </si>
  <si>
    <t xml:space="preserve">            72320 ASFALTIMI I RRUGES SARADRAN LAGJ.CAMAJ</t>
  </si>
  <si>
    <t xml:space="preserve">            72382 RREGULL.VARREZ.FSHAT.CARALLUKE</t>
  </si>
  <si>
    <t xml:space="preserve">            72455 KUB.NDERT.RRETH.METAL.VARR.FSH.BANJE</t>
  </si>
  <si>
    <t xml:space="preserve">            82820 ASF.RRUGES KAMENIC-ORROBERDË</t>
  </si>
  <si>
    <t xml:space="preserve">            89928 PROJ.PART.KOM.DONA.JASHT.MINI</t>
  </si>
  <si>
    <t xml:space="preserve">            72477 NDERTIMI I RRUGES LOKALE TUNË PREKAJ -GURAKOC</t>
  </si>
  <si>
    <t xml:space="preserve">            72517 PASTRIMI I DEPONISE MBETURINAVE FSH.TOMOC</t>
  </si>
  <si>
    <t xml:space="preserve">            72607 ASF.RR.FSH.STUDENICE NE LAGJEN ZEQIRAJ</t>
  </si>
  <si>
    <t xml:space="preserve">            72611 ASF.RR.XH.CAMAJ RR.LAGJ.AJRZAJ-GJOCI-IMERI FSH BANJE</t>
  </si>
  <si>
    <t xml:space="preserve">            72615 NDERTIMI I SHTEPISE SE KOMUNITETIT NE FSH.TOMOC</t>
  </si>
  <si>
    <t xml:space="preserve">            72673 ASFALTIMI I RRUGES LAGJJA HAXHIJAJ</t>
  </si>
  <si>
    <t xml:space="preserve">            72683 ASFALTIMI I RRUGËS NE PRIGODË LAGJJA GASHI</t>
  </si>
  <si>
    <t xml:space="preserve">            92151 DONACIONE PER VERSHIME</t>
  </si>
  <si>
    <t xml:space="preserve">            43735 Ngritja e serave me dimensione  8 x 30   , 2.40 ari</t>
  </si>
  <si>
    <t xml:space="preserve">            45120 HAPJA RRUGËS MALORE LUGU I BUTË-STANET E MEHAJVE-HAXHIJAJVE</t>
  </si>
  <si>
    <t xml:space="preserve">            72255 NGRITJA E MINISERAVE PER MINIFARMER</t>
  </si>
  <si>
    <t xml:space="preserve">            71360 HARTIMI I  PROJEKTIT TE  UJSJELLSIT  ZALLQ IST</t>
  </si>
  <si>
    <t xml:space="preserve">            92163 PAGESE E QIRASE PER FAMILJE ME NEVOJE</t>
  </si>
  <si>
    <t xml:space="preserve">    32 GRANTE TJERA TE JASHTME</t>
  </si>
  <si>
    <t xml:space="preserve">    73 USAID</t>
  </si>
  <si>
    <t xml:space="preserve">            97302 ND.KOPSHT.FEM.BANJ.SHPRESA JON</t>
  </si>
  <si>
    <t>Totali I Përgjithshëm</t>
  </si>
  <si>
    <t>Sum of Buxheti Aktual</t>
  </si>
  <si>
    <t>Sum of Allocated</t>
  </si>
  <si>
    <t>Sum of E paalokuar</t>
  </si>
  <si>
    <t>Sum of Aktuali</t>
  </si>
  <si>
    <t>Sum of Zotim /Obligimet në pritje</t>
  </si>
  <si>
    <t>Sum of Buxheti FreeBalance</t>
  </si>
  <si>
    <t>Kategorite Ekonomike</t>
  </si>
  <si>
    <t>Sum of Suficiti nga Alokimet</t>
  </si>
  <si>
    <t>% e suficitit nga Alokimet</t>
  </si>
  <si>
    <t>Ndarjet Buxhetore sipas ligjit 2024</t>
  </si>
  <si>
    <t>% e shpenzimit në raport me alokimet</t>
  </si>
  <si>
    <t>B-C</t>
  </si>
  <si>
    <t>C/B</t>
  </si>
  <si>
    <t xml:space="preserve">          38 REZERVAT</t>
  </si>
  <si>
    <t>TOTALI</t>
  </si>
  <si>
    <t>Burimet e Financimit</t>
  </si>
  <si>
    <t>% e shpenzimit ne raport me alokimet</t>
  </si>
  <si>
    <t>Kategorite Rkonomike</t>
  </si>
  <si>
    <t xml:space="preserve">Totali  BF-10 Grati Qeveritar  2023 </t>
  </si>
  <si>
    <t xml:space="preserve">Totali  BF 21-THV 2023 </t>
  </si>
  <si>
    <t xml:space="preserve">Totali  BF 22-THV 2022 </t>
  </si>
  <si>
    <t xml:space="preserve">Përshkrimi </t>
  </si>
  <si>
    <t xml:space="preserve">20 SUBVENCIONE </t>
  </si>
  <si>
    <t>Totali BF 31</t>
  </si>
  <si>
    <t>Totali BF 32</t>
  </si>
  <si>
    <t>Buxheti sipas Kategorive Ekonomike TM3-2024</t>
  </si>
  <si>
    <t>Buxheti sipas Burimeve të Financimit TM3  - 2024</t>
  </si>
  <si>
    <t>Buxheti nga Fondi Burimor -10 Grandi Qeveritar TM3 - 2024</t>
  </si>
  <si>
    <t xml:space="preserve">Buxheti nga Fondi Burimor 21-THV TM3 -  2024 </t>
  </si>
  <si>
    <t>Buxheti nga Fondi Burimor 22-THV  TM3 - 2024</t>
  </si>
  <si>
    <t>Buxheti nga Fondi Burimor 31 GRANT I DONAT.TË MBRENDSHËM TM3-2024</t>
  </si>
  <si>
    <t>Buxheti nga Fondi Burimor 32 GRANT I DONAT.TË JASHTËM TM3-2024</t>
  </si>
  <si>
    <t>Buxheti nga Fondi Burimor 73 USAID TM3-2024</t>
  </si>
  <si>
    <t>Diferenca në mes të ndarjeve buxhetore ligji 2024 dhe në fund te TM3 2024</t>
  </si>
  <si>
    <t>RAPORTI I KONTROLLIT BUXHETOR PËR TM-3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</si>
</sst>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0" fillId="2" borderId="0" xfId="0" applyFill="1"/>
    <xf numFmtId="0" fontId="3" fillId="2" borderId="1" xfId="0" applyNumberFormat="1" applyFont="1" applyFill="1" applyBorder="1" applyAlignment="1" applyProtection="1">
      <alignment horizontal="left"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0" fillId="2" borderId="0" xfId="0" applyNumberFormat="1" applyFill="1"/>
    <xf numFmtId="43" fontId="6" fillId="2" borderId="0" xfId="1" applyFont="1" applyFill="1"/>
    <xf numFmtId="43" fontId="0" fillId="2" borderId="0" xfId="0" applyNumberFormat="1" applyFill="1"/>
    <xf numFmtId="4" fontId="2" fillId="2" borderId="3" xfId="0" applyNumberFormat="1" applyFont="1" applyFill="1" applyBorder="1" applyAlignment="1" applyProtection="1">
      <alignment horizontal="right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0" fontId="7" fillId="0" borderId="0" xfId="0" applyFont="1"/>
    <xf numFmtId="43" fontId="7" fillId="0" borderId="0" xfId="1" applyFont="1"/>
    <xf numFmtId="43" fontId="7" fillId="0" borderId="0" xfId="1" applyFont="1" applyBorder="1"/>
    <xf numFmtId="0" fontId="8" fillId="0" borderId="15" xfId="0" applyFont="1" applyBorder="1"/>
    <xf numFmtId="43" fontId="8" fillId="0" borderId="16" xfId="1" applyFont="1" applyBorder="1" applyAlignment="1">
      <alignment wrapText="1"/>
    </xf>
    <xf numFmtId="43" fontId="8" fillId="0" borderId="17" xfId="1" applyFont="1" applyFill="1" applyBorder="1" applyAlignment="1">
      <alignment wrapText="1"/>
    </xf>
    <xf numFmtId="43" fontId="8" fillId="0" borderId="16" xfId="1" applyFont="1" applyFill="1" applyBorder="1" applyAlignment="1">
      <alignment wrapText="1"/>
    </xf>
    <xf numFmtId="43" fontId="8" fillId="0" borderId="18" xfId="1" applyFont="1" applyFill="1" applyBorder="1" applyAlignment="1">
      <alignment vertical="center" wrapText="1"/>
    </xf>
    <xf numFmtId="43" fontId="8" fillId="0" borderId="0" xfId="1" applyFont="1"/>
    <xf numFmtId="0" fontId="8" fillId="0" borderId="0" xfId="0" applyFont="1"/>
    <xf numFmtId="0" fontId="7" fillId="0" borderId="7" xfId="0" applyFont="1" applyBorder="1"/>
    <xf numFmtId="0" fontId="9" fillId="3" borderId="19" xfId="0" applyFont="1" applyFill="1" applyBorder="1" applyAlignment="1" applyProtection="1">
      <alignment horizontal="center" vertical="center" wrapText="1"/>
    </xf>
    <xf numFmtId="0" fontId="9" fillId="3" borderId="20" xfId="0" applyFont="1" applyFill="1" applyBorder="1" applyAlignment="1" applyProtection="1">
      <alignment horizontal="center" vertical="center" wrapText="1"/>
    </xf>
    <xf numFmtId="43" fontId="8" fillId="0" borderId="21" xfId="1" applyFont="1" applyFill="1" applyBorder="1" applyAlignment="1">
      <alignment wrapText="1"/>
    </xf>
    <xf numFmtId="43" fontId="7" fillId="0" borderId="21" xfId="1" applyFont="1" applyBorder="1"/>
    <xf numFmtId="43" fontId="7" fillId="0" borderId="2" xfId="1" applyFont="1" applyBorder="1"/>
    <xf numFmtId="0" fontId="7" fillId="0" borderId="22" xfId="0" applyFont="1" applyBorder="1"/>
    <xf numFmtId="43" fontId="7" fillId="0" borderId="0" xfId="0" applyNumberFormat="1" applyFont="1"/>
    <xf numFmtId="2" fontId="7" fillId="0" borderId="21" xfId="0" applyNumberFormat="1" applyFont="1" applyBorder="1"/>
    <xf numFmtId="2" fontId="7" fillId="0" borderId="22" xfId="0" applyNumberFormat="1" applyFont="1" applyBorder="1"/>
    <xf numFmtId="0" fontId="7" fillId="0" borderId="23" xfId="0" applyFont="1" applyBorder="1"/>
    <xf numFmtId="43" fontId="7" fillId="0" borderId="24" xfId="1" applyFont="1" applyBorder="1"/>
    <xf numFmtId="2" fontId="7" fillId="0" borderId="25" xfId="0" applyNumberFormat="1" applyFont="1" applyBorder="1"/>
    <xf numFmtId="43" fontId="7" fillId="0" borderId="25" xfId="1" applyFont="1" applyBorder="1"/>
    <xf numFmtId="2" fontId="7" fillId="0" borderId="26" xfId="0" applyNumberFormat="1" applyFont="1" applyBorder="1"/>
    <xf numFmtId="0" fontId="8" fillId="0" borderId="27" xfId="0" applyFont="1" applyBorder="1"/>
    <xf numFmtId="43" fontId="8" fillId="0" borderId="28" xfId="0" applyNumberFormat="1" applyFont="1" applyBorder="1"/>
    <xf numFmtId="2" fontId="8" fillId="0" borderId="29" xfId="0" applyNumberFormat="1" applyFont="1" applyBorder="1"/>
    <xf numFmtId="43" fontId="8" fillId="0" borderId="29" xfId="1" applyFont="1" applyBorder="1"/>
    <xf numFmtId="2" fontId="8" fillId="0" borderId="4" xfId="0" applyNumberFormat="1" applyFont="1" applyBorder="1"/>
    <xf numFmtId="43" fontId="8" fillId="0" borderId="0" xfId="0" applyNumberFormat="1" applyFont="1"/>
    <xf numFmtId="0" fontId="7" fillId="0" borderId="0" xfId="0" applyFont="1" applyBorder="1"/>
    <xf numFmtId="43" fontId="7" fillId="0" borderId="0" xfId="0" applyNumberFormat="1" applyFont="1" applyBorder="1"/>
    <xf numFmtId="2" fontId="7" fillId="0" borderId="0" xfId="0" applyNumberFormat="1" applyFont="1" applyBorder="1"/>
    <xf numFmtId="43" fontId="7" fillId="0" borderId="30" xfId="1" applyFont="1" applyBorder="1"/>
    <xf numFmtId="43" fontId="8" fillId="0" borderId="18" xfId="1" applyFont="1" applyFill="1" applyBorder="1" applyAlignment="1">
      <alignment wrapText="1"/>
    </xf>
    <xf numFmtId="0" fontId="9" fillId="3" borderId="31" xfId="0" applyFont="1" applyFill="1" applyBorder="1" applyAlignment="1" applyProtection="1">
      <alignment horizontal="center" vertical="center" wrapText="1"/>
    </xf>
    <xf numFmtId="43" fontId="10" fillId="3" borderId="2" xfId="1" applyFont="1" applyFill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/>
    </xf>
    <xf numFmtId="43" fontId="7" fillId="0" borderId="16" xfId="1" applyFont="1" applyBorder="1"/>
    <xf numFmtId="2" fontId="8" fillId="0" borderId="14" xfId="0" applyNumberFormat="1" applyFont="1" applyBorder="1"/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43" fontId="7" fillId="0" borderId="21" xfId="1" applyFont="1" applyFill="1" applyBorder="1" applyAlignment="1">
      <alignment wrapText="1"/>
    </xf>
    <xf numFmtId="43" fontId="7" fillId="0" borderId="21" xfId="1" applyFont="1" applyFill="1" applyBorder="1"/>
    <xf numFmtId="43" fontId="8" fillId="0" borderId="28" xfId="1" applyFont="1" applyBorder="1"/>
    <xf numFmtId="0" fontId="8" fillId="0" borderId="15" xfId="0" applyFont="1" applyBorder="1" applyAlignment="1">
      <alignment horizontal="center"/>
    </xf>
    <xf numFmtId="0" fontId="9" fillId="3" borderId="2" xfId="0" applyFont="1" applyFill="1" applyBorder="1" applyAlignment="1" applyProtection="1">
      <alignment horizontal="center" vertical="center" wrapText="1"/>
    </xf>
    <xf numFmtId="43" fontId="7" fillId="0" borderId="34" xfId="1" applyFont="1" applyBorder="1"/>
    <xf numFmtId="0" fontId="7" fillId="0" borderId="0" xfId="0" applyFont="1" applyBorder="1" applyAlignment="1">
      <alignment wrapText="1"/>
    </xf>
    <xf numFmtId="43" fontId="8" fillId="0" borderId="36" xfId="1" applyFont="1" applyFill="1" applyBorder="1" applyAlignment="1">
      <alignment wrapText="1"/>
    </xf>
    <xf numFmtId="43" fontId="7" fillId="0" borderId="0" xfId="1" applyFont="1" applyFill="1" applyBorder="1" applyAlignment="1">
      <alignment wrapText="1"/>
    </xf>
    <xf numFmtId="2" fontId="7" fillId="0" borderId="8" xfId="0" applyNumberFormat="1" applyFont="1" applyBorder="1"/>
    <xf numFmtId="0" fontId="7" fillId="0" borderId="7" xfId="0" applyFont="1" applyBorder="1" applyAlignment="1">
      <alignment horizontal="left"/>
    </xf>
    <xf numFmtId="43" fontId="10" fillId="3" borderId="2" xfId="1" applyFont="1" applyFill="1" applyBorder="1" applyAlignment="1" applyProtection="1">
      <alignment horizontal="right" vertical="center" wrapText="1"/>
    </xf>
    <xf numFmtId="43" fontId="10" fillId="3" borderId="2" xfId="1" applyFont="1" applyFill="1" applyBorder="1" applyAlignment="1" applyProtection="1">
      <alignment horizontal="left" vertical="center" wrapText="1"/>
    </xf>
    <xf numFmtId="2" fontId="7" fillId="0" borderId="2" xfId="0" applyNumberFormat="1" applyFont="1" applyBorder="1"/>
    <xf numFmtId="2" fontId="7" fillId="0" borderId="24" xfId="0" applyNumberFormat="1" applyFont="1" applyBorder="1"/>
    <xf numFmtId="2" fontId="7" fillId="0" borderId="37" xfId="0" applyNumberFormat="1" applyFont="1" applyBorder="1"/>
    <xf numFmtId="43" fontId="7" fillId="0" borderId="28" xfId="1" applyFont="1" applyBorder="1"/>
    <xf numFmtId="2" fontId="8" fillId="0" borderId="28" xfId="0" applyNumberFormat="1" applyFont="1" applyBorder="1"/>
    <xf numFmtId="2" fontId="8" fillId="0" borderId="35" xfId="0" applyNumberFormat="1" applyFont="1" applyBorder="1"/>
    <xf numFmtId="43" fontId="8" fillId="0" borderId="0" xfId="1" applyFont="1" applyBorder="1"/>
    <xf numFmtId="2" fontId="8" fillId="0" borderId="0" xfId="0" applyNumberFormat="1" applyFont="1" applyBorder="1"/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43" fontId="7" fillId="0" borderId="2" xfId="1" applyFont="1" applyBorder="1" applyAlignment="1">
      <alignment wrapText="1"/>
    </xf>
    <xf numFmtId="43" fontId="9" fillId="3" borderId="2" xfId="0" applyNumberFormat="1" applyFont="1" applyFill="1" applyBorder="1" applyAlignment="1" applyProtection="1">
      <alignment horizontal="center" vertical="center" wrapText="1"/>
    </xf>
    <xf numFmtId="43" fontId="10" fillId="3" borderId="38" xfId="1" applyFont="1" applyFill="1" applyBorder="1" applyAlignment="1" applyProtection="1">
      <alignment horizontal="right" vertical="center" wrapText="1"/>
    </xf>
    <xf numFmtId="43" fontId="10" fillId="3" borderId="39" xfId="1" applyFont="1" applyFill="1" applyBorder="1" applyAlignment="1" applyProtection="1">
      <alignment horizontal="right" vertical="center" wrapText="1"/>
    </xf>
    <xf numFmtId="0" fontId="8" fillId="0" borderId="9" xfId="0" applyFont="1" applyBorder="1"/>
    <xf numFmtId="43" fontId="8" fillId="0" borderId="10" xfId="1" applyFont="1" applyBorder="1"/>
    <xf numFmtId="43" fontId="9" fillId="3" borderId="10" xfId="0" applyNumberFormat="1" applyFont="1" applyFill="1" applyBorder="1" applyAlignment="1" applyProtection="1">
      <alignment horizontal="center" vertical="center" wrapText="1"/>
    </xf>
    <xf numFmtId="2" fontId="8" fillId="0" borderId="10" xfId="0" applyNumberFormat="1" applyFont="1" applyBorder="1"/>
    <xf numFmtId="2" fontId="8" fillId="0" borderId="11" xfId="0" applyNumberFormat="1" applyFont="1" applyBorder="1"/>
    <xf numFmtId="4" fontId="10" fillId="3" borderId="19" xfId="0" applyNumberFormat="1" applyFont="1" applyFill="1" applyBorder="1" applyAlignment="1" applyProtection="1">
      <alignment horizontal="right" vertical="center" wrapText="1"/>
    </xf>
    <xf numFmtId="4" fontId="10" fillId="3" borderId="31" xfId="0" applyNumberFormat="1" applyFont="1" applyFill="1" applyBorder="1" applyAlignment="1" applyProtection="1">
      <alignment horizontal="right" vertical="center" wrapText="1"/>
    </xf>
    <xf numFmtId="43" fontId="9" fillId="3" borderId="24" xfId="0" applyNumberFormat="1" applyFont="1" applyFill="1" applyBorder="1" applyAlignment="1" applyProtection="1">
      <alignment horizontal="center" vertical="center" wrapText="1"/>
    </xf>
    <xf numFmtId="43" fontId="9" fillId="3" borderId="28" xfId="0" applyNumberFormat="1" applyFont="1" applyFill="1" applyBorder="1" applyAlignment="1" applyProtection="1">
      <alignment horizontal="center" vertical="center" wrapText="1"/>
    </xf>
    <xf numFmtId="43" fontId="11" fillId="0" borderId="5" xfId="1" applyFont="1" applyBorder="1"/>
    <xf numFmtId="43" fontId="11" fillId="0" borderId="6" xfId="1" applyFont="1" applyBorder="1"/>
    <xf numFmtId="43" fontId="11" fillId="0" borderId="2" xfId="1" applyFont="1" applyBorder="1"/>
    <xf numFmtId="43" fontId="11" fillId="0" borderId="8" xfId="1" applyFont="1" applyBorder="1"/>
    <xf numFmtId="43" fontId="11" fillId="0" borderId="10" xfId="1" applyFont="1" applyBorder="1"/>
    <xf numFmtId="43" fontId="11" fillId="0" borderId="11" xfId="1" applyFont="1" applyBorder="1"/>
    <xf numFmtId="4" fontId="10" fillId="3" borderId="40" xfId="0" applyNumberFormat="1" applyFont="1" applyFill="1" applyBorder="1" applyAlignment="1" applyProtection="1">
      <alignment horizontal="right" vertical="center" wrapText="1"/>
    </xf>
    <xf numFmtId="4" fontId="10" fillId="3" borderId="41" xfId="0" applyNumberFormat="1" applyFont="1" applyFill="1" applyBorder="1" applyAlignment="1" applyProtection="1">
      <alignment horizontal="right" vertical="center" wrapText="1"/>
    </xf>
    <xf numFmtId="43" fontId="8" fillId="0" borderId="2" xfId="1" applyFont="1" applyFill="1" applyBorder="1" applyAlignment="1">
      <alignment wrapText="1"/>
    </xf>
    <xf numFmtId="0" fontId="12" fillId="4" borderId="27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4" fillId="2" borderId="42" xfId="0" applyNumberFormat="1" applyFont="1" applyFill="1" applyBorder="1" applyAlignment="1" applyProtection="1">
      <alignment horizontal="left" vertical="center" wrapText="1"/>
    </xf>
    <xf numFmtId="4" fontId="5" fillId="2" borderId="42" xfId="0" applyNumberFormat="1" applyFont="1" applyFill="1" applyBorder="1" applyAlignment="1" applyProtection="1">
      <alignment horizontal="right" vertical="center" wrapText="1"/>
    </xf>
    <xf numFmtId="0" fontId="3" fillId="2" borderId="43" xfId="0" applyNumberFormat="1" applyFont="1" applyFill="1" applyBorder="1" applyAlignment="1" applyProtection="1">
      <alignment horizontal="left" vertical="center" wrapText="1"/>
    </xf>
    <xf numFmtId="4" fontId="2" fillId="2" borderId="43" xfId="0" applyNumberFormat="1" applyFont="1" applyFill="1" applyBorder="1" applyAlignment="1" applyProtection="1">
      <alignment horizontal="right" vertical="center" wrapText="1"/>
    </xf>
    <xf numFmtId="0" fontId="3" fillId="5" borderId="44" xfId="0" applyNumberFormat="1" applyFont="1" applyFill="1" applyBorder="1" applyAlignment="1" applyProtection="1">
      <alignment horizontal="left" vertical="center" wrapText="1"/>
    </xf>
    <xf numFmtId="4" fontId="2" fillId="5" borderId="45" xfId="0" applyNumberFormat="1" applyFont="1" applyFill="1" applyBorder="1" applyAlignment="1" applyProtection="1">
      <alignment horizontal="right" vertical="center" wrapText="1"/>
    </xf>
    <xf numFmtId="4" fontId="2" fillId="5" borderId="46" xfId="0" applyNumberFormat="1" applyFont="1" applyFill="1" applyBorder="1" applyAlignment="1" applyProtection="1">
      <alignment horizontal="right" vertical="center" wrapText="1"/>
    </xf>
    <xf numFmtId="0" fontId="2" fillId="2" borderId="42" xfId="0" applyNumberFormat="1" applyFont="1" applyFill="1" applyBorder="1" applyAlignment="1" applyProtection="1">
      <alignment horizontal="center" vertical="center" wrapText="1"/>
    </xf>
    <xf numFmtId="0" fontId="2" fillId="5" borderId="44" xfId="0" applyNumberFormat="1" applyFont="1" applyFill="1" applyBorder="1" applyAlignment="1" applyProtection="1">
      <alignment horizontal="left" vertical="center" wrapText="1"/>
    </xf>
  </cellXfs>
  <cellStyles count="2">
    <cellStyle name="Comma" xfId="1" builtinId="3"/>
    <cellStyle name="Normal" xfId="0" builtinId="0"/>
  </cellStyles>
  <dxfs count="24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b/>
      </font>
    </dxf>
    <dxf>
      <font>
        <b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font>
        <b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8"/>
  <sheetViews>
    <sheetView workbookViewId="0">
      <selection activeCell="L385" sqref="L385"/>
    </sheetView>
  </sheetViews>
  <sheetFormatPr defaultRowHeight="20.100000000000001" customHeight="1" x14ac:dyDescent="0.25"/>
  <cols>
    <col min="1" max="1" width="46" style="1" customWidth="1"/>
    <col min="2" max="4" width="12" style="1" customWidth="1"/>
    <col min="5" max="5" width="13" style="1" customWidth="1"/>
    <col min="6" max="7" width="12" style="1" customWidth="1"/>
    <col min="8" max="16384" width="9.140625" style="1"/>
  </cols>
  <sheetData>
    <row r="1" spans="1:7" ht="20.100000000000001" customHeight="1" thickBot="1" x14ac:dyDescent="0.3">
      <c r="A1" s="125" t="s">
        <v>0</v>
      </c>
      <c r="B1" s="125" t="s">
        <v>1</v>
      </c>
      <c r="C1" s="125" t="s">
        <v>2</v>
      </c>
      <c r="D1" s="125" t="s">
        <v>3</v>
      </c>
      <c r="E1" s="125" t="s">
        <v>4</v>
      </c>
      <c r="F1" s="125" t="s">
        <v>5</v>
      </c>
      <c r="G1" s="125" t="s">
        <v>6</v>
      </c>
    </row>
    <row r="2" spans="1:7" ht="20.100000000000001" customHeight="1" thickBot="1" x14ac:dyDescent="0.3">
      <c r="A2" s="122" t="s">
        <v>13</v>
      </c>
      <c r="B2" s="123">
        <v>144804</v>
      </c>
      <c r="C2" s="123">
        <v>144804</v>
      </c>
      <c r="D2" s="123">
        <v>0</v>
      </c>
      <c r="E2" s="123">
        <v>0</v>
      </c>
      <c r="F2" s="123">
        <v>144804</v>
      </c>
      <c r="G2" s="124">
        <v>0</v>
      </c>
    </row>
    <row r="3" spans="1:7" ht="20.100000000000001" customHeight="1" x14ac:dyDescent="0.25">
      <c r="A3" s="120" t="s">
        <v>14</v>
      </c>
      <c r="B3" s="121">
        <v>144804</v>
      </c>
      <c r="C3" s="121">
        <v>144804</v>
      </c>
      <c r="D3" s="121">
        <v>0</v>
      </c>
      <c r="E3" s="121">
        <v>0</v>
      </c>
      <c r="F3" s="121">
        <v>144804</v>
      </c>
      <c r="G3" s="121">
        <v>0</v>
      </c>
    </row>
    <row r="4" spans="1:7" ht="20.100000000000001" customHeight="1" x14ac:dyDescent="0.25">
      <c r="A4" s="2" t="s">
        <v>15</v>
      </c>
      <c r="B4" s="3">
        <v>144804</v>
      </c>
      <c r="C4" s="3">
        <v>144804</v>
      </c>
      <c r="D4" s="3">
        <v>0</v>
      </c>
      <c r="E4" s="3">
        <v>0</v>
      </c>
      <c r="F4" s="3">
        <v>144804</v>
      </c>
      <c r="G4" s="3">
        <v>0</v>
      </c>
    </row>
    <row r="5" spans="1:7" ht="20.100000000000001" customHeight="1" x14ac:dyDescent="0.25">
      <c r="A5" s="2" t="s">
        <v>16</v>
      </c>
      <c r="B5" s="3">
        <v>144804</v>
      </c>
      <c r="C5" s="3">
        <v>144804</v>
      </c>
      <c r="D5" s="3">
        <v>0</v>
      </c>
      <c r="E5" s="3">
        <v>0</v>
      </c>
      <c r="F5" s="3">
        <v>144804</v>
      </c>
      <c r="G5" s="3">
        <v>0</v>
      </c>
    </row>
    <row r="6" spans="1:7" ht="20.100000000000001" customHeight="1" thickBot="1" x14ac:dyDescent="0.3">
      <c r="A6" s="118" t="s">
        <v>17</v>
      </c>
      <c r="B6" s="119">
        <v>144804</v>
      </c>
      <c r="C6" s="119">
        <v>144804</v>
      </c>
      <c r="D6" s="119">
        <v>0</v>
      </c>
      <c r="E6" s="119">
        <v>0</v>
      </c>
      <c r="F6" s="119">
        <v>144804</v>
      </c>
      <c r="G6" s="119">
        <v>0</v>
      </c>
    </row>
    <row r="7" spans="1:7" ht="20.100000000000001" customHeight="1" thickBot="1" x14ac:dyDescent="0.3">
      <c r="A7" s="122" t="s">
        <v>18</v>
      </c>
      <c r="B7" s="123">
        <v>13690715.98</v>
      </c>
      <c r="C7" s="123">
        <v>12613221.779999999</v>
      </c>
      <c r="D7" s="123">
        <v>1077494.2</v>
      </c>
      <c r="E7" s="123">
        <f>E9+E12+E14+E20+E22+E25+E27+E30+E33+E62+E71+E85+E107+E110+E118+E121+E130+E134+E140+E148+E151+E158+E169</f>
        <v>9261620.5199999977</v>
      </c>
      <c r="F7" s="123">
        <v>2594951.44</v>
      </c>
      <c r="G7" s="124">
        <v>1834144.02</v>
      </c>
    </row>
    <row r="8" spans="1:7" ht="20.100000000000001" customHeight="1" x14ac:dyDescent="0.25">
      <c r="A8" s="120" t="s">
        <v>14</v>
      </c>
      <c r="B8" s="121">
        <v>13690715.98</v>
      </c>
      <c r="C8" s="121">
        <v>12613221.779999999</v>
      </c>
      <c r="D8" s="121">
        <v>1077494.2</v>
      </c>
      <c r="E8" s="121">
        <f>E10+E13+E15+E21+E23+E26+E28+E31+E34+E63+E72+E86+E108+E111+E119+E122+E131+E135+E141+E149+E152+E159+E170</f>
        <v>6788297.7599999998</v>
      </c>
      <c r="F8" s="121">
        <v>2594951.44</v>
      </c>
      <c r="G8" s="121">
        <v>1834144.02</v>
      </c>
    </row>
    <row r="9" spans="1:7" ht="20.100000000000001" customHeight="1" x14ac:dyDescent="0.25">
      <c r="A9" s="2" t="s">
        <v>19</v>
      </c>
      <c r="B9" s="3">
        <v>173427.32</v>
      </c>
      <c r="C9" s="3">
        <v>144676.4</v>
      </c>
      <c r="D9" s="3">
        <v>28750.92</v>
      </c>
      <c r="E9" s="3">
        <v>128432.85</v>
      </c>
      <c r="F9" s="3">
        <v>2578.21</v>
      </c>
      <c r="G9" s="3">
        <v>42416.26</v>
      </c>
    </row>
    <row r="10" spans="1:7" ht="20.100000000000001" customHeight="1" x14ac:dyDescent="0.25">
      <c r="A10" s="2" t="s">
        <v>20</v>
      </c>
      <c r="B10" s="3">
        <v>111427.32</v>
      </c>
      <c r="C10" s="3">
        <v>82676.399999999994</v>
      </c>
      <c r="D10" s="3">
        <v>28750.92</v>
      </c>
      <c r="E10" s="3">
        <v>82522.19</v>
      </c>
      <c r="F10" s="3">
        <v>0</v>
      </c>
      <c r="G10" s="3">
        <v>28905.13</v>
      </c>
    </row>
    <row r="11" spans="1:7" ht="20.100000000000001" customHeight="1" x14ac:dyDescent="0.25">
      <c r="A11" s="2" t="s">
        <v>21</v>
      </c>
      <c r="B11" s="3">
        <v>62000</v>
      </c>
      <c r="C11" s="3">
        <v>62000</v>
      </c>
      <c r="D11" s="3">
        <v>0</v>
      </c>
      <c r="E11" s="3">
        <v>45910.66</v>
      </c>
      <c r="F11" s="3">
        <v>2578.21</v>
      </c>
      <c r="G11" s="3">
        <v>13511.13</v>
      </c>
    </row>
    <row r="12" spans="1:7" ht="20.100000000000001" customHeight="1" x14ac:dyDescent="0.25">
      <c r="A12" s="2" t="s">
        <v>22</v>
      </c>
      <c r="B12" s="3">
        <v>10713.8</v>
      </c>
      <c r="C12" s="3">
        <v>6751.53</v>
      </c>
      <c r="D12" s="3">
        <v>3962.27</v>
      </c>
      <c r="E12" s="3">
        <v>6751.53</v>
      </c>
      <c r="F12" s="3">
        <v>0</v>
      </c>
      <c r="G12" s="3">
        <v>3962.27</v>
      </c>
    </row>
    <row r="13" spans="1:7" ht="20.100000000000001" customHeight="1" x14ac:dyDescent="0.25">
      <c r="A13" s="2" t="s">
        <v>20</v>
      </c>
      <c r="B13" s="3">
        <v>10713.8</v>
      </c>
      <c r="C13" s="3">
        <v>6751.53</v>
      </c>
      <c r="D13" s="3">
        <v>3962.27</v>
      </c>
      <c r="E13" s="3">
        <v>6751.53</v>
      </c>
      <c r="F13" s="3">
        <v>0</v>
      </c>
      <c r="G13" s="3">
        <v>3962.27</v>
      </c>
    </row>
    <row r="14" spans="1:7" ht="20.100000000000001" customHeight="1" x14ac:dyDescent="0.25">
      <c r="A14" s="2" t="s">
        <v>23</v>
      </c>
      <c r="B14" s="3">
        <v>573811.98</v>
      </c>
      <c r="C14" s="3">
        <v>573811.98</v>
      </c>
      <c r="D14" s="3">
        <v>0</v>
      </c>
      <c r="E14" s="3">
        <f>E15+E16+E17+E18</f>
        <v>491222.75</v>
      </c>
      <c r="F14" s="3">
        <v>57386.63</v>
      </c>
      <c r="G14" s="3">
        <f>G15+G16+G17+G18</f>
        <v>25202.600000000002</v>
      </c>
    </row>
    <row r="15" spans="1:7" ht="20.100000000000001" customHeight="1" x14ac:dyDescent="0.25">
      <c r="A15" s="2" t="s">
        <v>20</v>
      </c>
      <c r="B15" s="3">
        <v>346741.98</v>
      </c>
      <c r="C15" s="3">
        <v>346741.98</v>
      </c>
      <c r="D15" s="3">
        <v>0</v>
      </c>
      <c r="E15" s="3">
        <v>354528.92</v>
      </c>
      <c r="F15" s="3">
        <v>0</v>
      </c>
      <c r="G15" s="3">
        <v>-7786.94</v>
      </c>
    </row>
    <row r="16" spans="1:7" ht="20.100000000000001" customHeight="1" x14ac:dyDescent="0.25">
      <c r="A16" s="2" t="s">
        <v>21</v>
      </c>
      <c r="B16" s="3">
        <v>92000</v>
      </c>
      <c r="C16" s="3">
        <v>92000</v>
      </c>
      <c r="D16" s="3">
        <v>0</v>
      </c>
      <c r="E16" s="3">
        <v>62628</v>
      </c>
      <c r="F16" s="3">
        <v>14486.14</v>
      </c>
      <c r="G16" s="3">
        <v>14885.86</v>
      </c>
    </row>
    <row r="17" spans="1:7" ht="20.100000000000001" customHeight="1" x14ac:dyDescent="0.25">
      <c r="A17" s="2" t="s">
        <v>24</v>
      </c>
      <c r="B17" s="3">
        <v>50000</v>
      </c>
      <c r="C17" s="3">
        <v>50000</v>
      </c>
      <c r="D17" s="3">
        <v>0</v>
      </c>
      <c r="E17" s="3">
        <v>31565.83</v>
      </c>
      <c r="F17" s="3">
        <v>330.49</v>
      </c>
      <c r="G17" s="3">
        <v>18103.68</v>
      </c>
    </row>
    <row r="18" spans="1:7" ht="20.100000000000001" customHeight="1" x14ac:dyDescent="0.25">
      <c r="A18" s="2" t="s">
        <v>16</v>
      </c>
      <c r="B18" s="3">
        <v>85070</v>
      </c>
      <c r="C18" s="3">
        <v>85070</v>
      </c>
      <c r="D18" s="3">
        <v>0</v>
      </c>
      <c r="E18" s="3">
        <v>42500</v>
      </c>
      <c r="F18" s="3">
        <v>42570</v>
      </c>
      <c r="G18" s="3">
        <v>0</v>
      </c>
    </row>
    <row r="19" spans="1:7" ht="20.100000000000001" customHeight="1" x14ac:dyDescent="0.25">
      <c r="A19" s="4" t="s">
        <v>25</v>
      </c>
      <c r="B19" s="5">
        <v>85070</v>
      </c>
      <c r="C19" s="5">
        <v>85070</v>
      </c>
      <c r="D19" s="5">
        <v>0</v>
      </c>
      <c r="E19" s="5">
        <v>42500</v>
      </c>
      <c r="F19" s="5">
        <v>42570</v>
      </c>
      <c r="G19" s="5">
        <v>0</v>
      </c>
    </row>
    <row r="20" spans="1:7" ht="20.100000000000001" customHeight="1" x14ac:dyDescent="0.25">
      <c r="A20" s="2" t="s">
        <v>26</v>
      </c>
      <c r="B20" s="3">
        <v>24534.720000000001</v>
      </c>
      <c r="C20" s="3">
        <v>18382.8</v>
      </c>
      <c r="D20" s="3">
        <v>6151.92</v>
      </c>
      <c r="E20" s="3">
        <v>18382.8</v>
      </c>
      <c r="F20" s="3">
        <v>0</v>
      </c>
      <c r="G20" s="3">
        <v>6151.92</v>
      </c>
    </row>
    <row r="21" spans="1:7" ht="20.100000000000001" customHeight="1" x14ac:dyDescent="0.25">
      <c r="A21" s="2" t="s">
        <v>20</v>
      </c>
      <c r="B21" s="3">
        <v>24534.720000000001</v>
      </c>
      <c r="C21" s="3">
        <v>18382.8</v>
      </c>
      <c r="D21" s="3">
        <v>6151.92</v>
      </c>
      <c r="E21" s="3">
        <v>18382.8</v>
      </c>
      <c r="F21" s="3">
        <v>0</v>
      </c>
      <c r="G21" s="3">
        <v>6151.92</v>
      </c>
    </row>
    <row r="22" spans="1:7" ht="20.100000000000001" customHeight="1" x14ac:dyDescent="0.25">
      <c r="A22" s="2" t="s">
        <v>27</v>
      </c>
      <c r="B22" s="3">
        <v>97940.24</v>
      </c>
      <c r="C22" s="3">
        <v>78617.39</v>
      </c>
      <c r="D22" s="3">
        <v>19322.849999999999</v>
      </c>
      <c r="E22" s="3">
        <v>61515.67</v>
      </c>
      <c r="F22" s="3">
        <v>1054.9100000000001</v>
      </c>
      <c r="G22" s="3">
        <v>35369.660000000003</v>
      </c>
    </row>
    <row r="23" spans="1:7" ht="20.100000000000001" customHeight="1" x14ac:dyDescent="0.25">
      <c r="A23" s="2" t="s">
        <v>20</v>
      </c>
      <c r="B23" s="3">
        <v>72940.240000000005</v>
      </c>
      <c r="C23" s="3">
        <v>53617.39</v>
      </c>
      <c r="D23" s="3">
        <v>19322.849999999999</v>
      </c>
      <c r="E23" s="3">
        <v>52795.86</v>
      </c>
      <c r="F23" s="3">
        <v>0</v>
      </c>
      <c r="G23" s="3">
        <v>20144.38</v>
      </c>
    </row>
    <row r="24" spans="1:7" ht="20.100000000000001" customHeight="1" x14ac:dyDescent="0.25">
      <c r="A24" s="2" t="s">
        <v>21</v>
      </c>
      <c r="B24" s="3">
        <v>25000</v>
      </c>
      <c r="C24" s="3">
        <v>25000</v>
      </c>
      <c r="D24" s="3">
        <v>0</v>
      </c>
      <c r="E24" s="3">
        <v>8719.81</v>
      </c>
      <c r="F24" s="3">
        <v>1054.9100000000001</v>
      </c>
      <c r="G24" s="3">
        <v>15225.28</v>
      </c>
    </row>
    <row r="25" spans="1:7" ht="20.100000000000001" customHeight="1" x14ac:dyDescent="0.25">
      <c r="A25" s="2" t="s">
        <v>28</v>
      </c>
      <c r="B25" s="3">
        <v>34476.959999999999</v>
      </c>
      <c r="C25" s="3">
        <v>26278.68</v>
      </c>
      <c r="D25" s="3">
        <v>8198.2800000000007</v>
      </c>
      <c r="E25" s="3">
        <v>26278.68</v>
      </c>
      <c r="F25" s="3">
        <v>0</v>
      </c>
      <c r="G25" s="3">
        <v>8198.2800000000007</v>
      </c>
    </row>
    <row r="26" spans="1:7" ht="20.100000000000001" customHeight="1" x14ac:dyDescent="0.25">
      <c r="A26" s="2" t="s">
        <v>20</v>
      </c>
      <c r="B26" s="3">
        <v>34476.959999999999</v>
      </c>
      <c r="C26" s="3">
        <v>26278.68</v>
      </c>
      <c r="D26" s="3">
        <v>8198.2800000000007</v>
      </c>
      <c r="E26" s="3">
        <v>26278.68</v>
      </c>
      <c r="F26" s="3">
        <v>0</v>
      </c>
      <c r="G26" s="3">
        <v>8198.2800000000007</v>
      </c>
    </row>
    <row r="27" spans="1:7" ht="20.100000000000001" customHeight="1" x14ac:dyDescent="0.25">
      <c r="A27" s="2" t="s">
        <v>29</v>
      </c>
      <c r="B27" s="3">
        <v>237219.9</v>
      </c>
      <c r="C27" s="3">
        <v>195891</v>
      </c>
      <c r="D27" s="3">
        <v>41328.9</v>
      </c>
      <c r="E27" s="3">
        <v>191899.14</v>
      </c>
      <c r="F27" s="3">
        <v>200</v>
      </c>
      <c r="G27" s="3">
        <v>45120.76</v>
      </c>
    </row>
    <row r="28" spans="1:7" ht="20.100000000000001" customHeight="1" x14ac:dyDescent="0.25">
      <c r="A28" s="2" t="s">
        <v>20</v>
      </c>
      <c r="B28" s="3">
        <v>222219.9</v>
      </c>
      <c r="C28" s="3">
        <v>180891</v>
      </c>
      <c r="D28" s="3">
        <v>41328.9</v>
      </c>
      <c r="E28" s="3">
        <v>180891</v>
      </c>
      <c r="F28" s="3">
        <v>0</v>
      </c>
      <c r="G28" s="3">
        <v>41328.9</v>
      </c>
    </row>
    <row r="29" spans="1:7" ht="20.100000000000001" customHeight="1" x14ac:dyDescent="0.25">
      <c r="A29" s="2" t="s">
        <v>21</v>
      </c>
      <c r="B29" s="3">
        <v>15000</v>
      </c>
      <c r="C29" s="3">
        <v>15000</v>
      </c>
      <c r="D29" s="3">
        <v>0</v>
      </c>
      <c r="E29" s="3">
        <v>11008.14</v>
      </c>
      <c r="F29" s="3">
        <v>200</v>
      </c>
      <c r="G29" s="3">
        <v>3791.86</v>
      </c>
    </row>
    <row r="30" spans="1:7" ht="20.100000000000001" customHeight="1" x14ac:dyDescent="0.25">
      <c r="A30" s="2" t="s">
        <v>30</v>
      </c>
      <c r="B30" s="3">
        <v>193320.32000000001</v>
      </c>
      <c r="C30" s="3">
        <v>154823.04999999999</v>
      </c>
      <c r="D30" s="3">
        <v>38497.269999999997</v>
      </c>
      <c r="E30" s="3">
        <v>128249.84</v>
      </c>
      <c r="F30" s="3">
        <v>494.11</v>
      </c>
      <c r="G30" s="3">
        <v>64576.37</v>
      </c>
    </row>
    <row r="31" spans="1:7" ht="20.100000000000001" customHeight="1" x14ac:dyDescent="0.25">
      <c r="A31" s="2" t="s">
        <v>20</v>
      </c>
      <c r="B31" s="3">
        <v>153320.32000000001</v>
      </c>
      <c r="C31" s="3">
        <v>114823.05</v>
      </c>
      <c r="D31" s="3">
        <v>38497.269999999997</v>
      </c>
      <c r="E31" s="3">
        <v>112601.23</v>
      </c>
      <c r="F31" s="3">
        <v>0</v>
      </c>
      <c r="G31" s="3">
        <v>40719.089999999997</v>
      </c>
    </row>
    <row r="32" spans="1:7" ht="20.100000000000001" customHeight="1" x14ac:dyDescent="0.25">
      <c r="A32" s="2" t="s">
        <v>21</v>
      </c>
      <c r="B32" s="3">
        <v>40000</v>
      </c>
      <c r="C32" s="3">
        <v>40000</v>
      </c>
      <c r="D32" s="3">
        <v>0</v>
      </c>
      <c r="E32" s="3">
        <v>15648.61</v>
      </c>
      <c r="F32" s="3">
        <v>494.11</v>
      </c>
      <c r="G32" s="3">
        <v>23857.279999999999</v>
      </c>
    </row>
    <row r="33" spans="1:7" ht="20.100000000000001" customHeight="1" x14ac:dyDescent="0.25">
      <c r="A33" s="2" t="s">
        <v>31</v>
      </c>
      <c r="B33" s="3">
        <v>1452249.44</v>
      </c>
      <c r="C33" s="3">
        <v>1432736.87</v>
      </c>
      <c r="D33" s="3">
        <v>19512.57</v>
      </c>
      <c r="E33" s="3">
        <v>901619.02</v>
      </c>
      <c r="F33" s="3">
        <v>369851.51</v>
      </c>
      <c r="G33" s="3">
        <v>180778.91</v>
      </c>
    </row>
    <row r="34" spans="1:7" ht="20.100000000000001" customHeight="1" x14ac:dyDescent="0.25">
      <c r="A34" s="2" t="s">
        <v>20</v>
      </c>
      <c r="B34" s="3">
        <v>187249.44</v>
      </c>
      <c r="C34" s="3">
        <v>167736.87</v>
      </c>
      <c r="D34" s="3">
        <v>19512.57</v>
      </c>
      <c r="E34" s="3">
        <v>140264.06</v>
      </c>
      <c r="F34" s="3">
        <v>0</v>
      </c>
      <c r="G34" s="3">
        <v>46985.38</v>
      </c>
    </row>
    <row r="35" spans="1:7" ht="20.100000000000001" customHeight="1" x14ac:dyDescent="0.25">
      <c r="A35" s="2" t="s">
        <v>21</v>
      </c>
      <c r="B35" s="3">
        <v>378000</v>
      </c>
      <c r="C35" s="3">
        <v>378000</v>
      </c>
      <c r="D35" s="3">
        <v>0</v>
      </c>
      <c r="E35" s="3">
        <v>222079.11</v>
      </c>
      <c r="F35" s="3">
        <v>64166.64</v>
      </c>
      <c r="G35" s="3">
        <v>91754.25</v>
      </c>
    </row>
    <row r="36" spans="1:7" ht="20.100000000000001" customHeight="1" x14ac:dyDescent="0.25">
      <c r="A36" s="2" t="s">
        <v>24</v>
      </c>
      <c r="B36" s="3">
        <v>80000</v>
      </c>
      <c r="C36" s="3">
        <v>80000</v>
      </c>
      <c r="D36" s="3">
        <v>0</v>
      </c>
      <c r="E36" s="3">
        <v>72327.06</v>
      </c>
      <c r="F36" s="3">
        <v>0.37</v>
      </c>
      <c r="G36" s="3">
        <v>7672.57</v>
      </c>
    </row>
    <row r="37" spans="1:7" ht="20.100000000000001" customHeight="1" x14ac:dyDescent="0.25">
      <c r="A37" s="2" t="s">
        <v>16</v>
      </c>
      <c r="B37" s="3">
        <v>807000</v>
      </c>
      <c r="C37" s="3">
        <v>807000</v>
      </c>
      <c r="D37" s="3">
        <v>0</v>
      </c>
      <c r="E37" s="3">
        <v>466948.79</v>
      </c>
      <c r="F37" s="3">
        <v>305684.5</v>
      </c>
      <c r="G37" s="3">
        <v>34366.71</v>
      </c>
    </row>
    <row r="38" spans="1:7" ht="20.100000000000001" customHeight="1" x14ac:dyDescent="0.25">
      <c r="A38" s="4" t="s">
        <v>32</v>
      </c>
      <c r="B38" s="5">
        <v>50000</v>
      </c>
      <c r="C38" s="5">
        <v>50000</v>
      </c>
      <c r="D38" s="5">
        <v>0</v>
      </c>
      <c r="E38" s="5">
        <v>30000</v>
      </c>
      <c r="F38" s="5">
        <v>20000</v>
      </c>
      <c r="G38" s="5">
        <v>0</v>
      </c>
    </row>
    <row r="39" spans="1:7" ht="20.100000000000001" customHeight="1" x14ac:dyDescent="0.25">
      <c r="A39" s="4" t="s">
        <v>33</v>
      </c>
      <c r="B39" s="5">
        <v>300000</v>
      </c>
      <c r="C39" s="5">
        <v>300000</v>
      </c>
      <c r="D39" s="5">
        <v>0</v>
      </c>
      <c r="E39" s="5">
        <v>200000</v>
      </c>
      <c r="F39" s="5">
        <v>100000</v>
      </c>
      <c r="G39" s="5">
        <v>0</v>
      </c>
    </row>
    <row r="40" spans="1:7" ht="20.100000000000001" customHeight="1" x14ac:dyDescent="0.25">
      <c r="A40" s="4" t="s">
        <v>34</v>
      </c>
      <c r="B40" s="5">
        <v>20000</v>
      </c>
      <c r="C40" s="5">
        <v>20000</v>
      </c>
      <c r="D40" s="5">
        <v>0</v>
      </c>
      <c r="E40" s="5">
        <v>0</v>
      </c>
      <c r="F40" s="5">
        <v>20000</v>
      </c>
      <c r="G40" s="5">
        <v>0</v>
      </c>
    </row>
    <row r="41" spans="1:7" ht="20.100000000000001" customHeight="1" x14ac:dyDescent="0.25">
      <c r="A41" s="4" t="s">
        <v>35</v>
      </c>
      <c r="B41" s="5">
        <v>20000</v>
      </c>
      <c r="C41" s="5">
        <v>20000</v>
      </c>
      <c r="D41" s="5">
        <v>0</v>
      </c>
      <c r="E41" s="5">
        <v>20000</v>
      </c>
      <c r="F41" s="5">
        <v>0</v>
      </c>
      <c r="G41" s="5">
        <v>0</v>
      </c>
    </row>
    <row r="42" spans="1:7" ht="20.100000000000001" customHeight="1" x14ac:dyDescent="0.25">
      <c r="A42" s="4" t="s">
        <v>36</v>
      </c>
      <c r="B42" s="5">
        <v>60000</v>
      </c>
      <c r="C42" s="5">
        <v>60000</v>
      </c>
      <c r="D42" s="5">
        <v>0</v>
      </c>
      <c r="E42" s="5">
        <v>60000</v>
      </c>
      <c r="F42" s="5">
        <v>0</v>
      </c>
      <c r="G42" s="5">
        <v>0</v>
      </c>
    </row>
    <row r="43" spans="1:7" ht="20.100000000000001" customHeight="1" x14ac:dyDescent="0.25">
      <c r="A43" s="4" t="s">
        <v>37</v>
      </c>
      <c r="B43" s="5">
        <v>15000</v>
      </c>
      <c r="C43" s="5">
        <v>15000</v>
      </c>
      <c r="D43" s="5">
        <v>0</v>
      </c>
      <c r="E43" s="5">
        <v>5000</v>
      </c>
      <c r="F43" s="5">
        <v>10000</v>
      </c>
      <c r="G43" s="5">
        <v>0</v>
      </c>
    </row>
    <row r="44" spans="1:7" ht="20.100000000000001" customHeight="1" x14ac:dyDescent="0.25">
      <c r="A44" s="4" t="s">
        <v>38</v>
      </c>
      <c r="B44" s="5">
        <v>15000</v>
      </c>
      <c r="C44" s="5">
        <v>15000</v>
      </c>
      <c r="D44" s="5">
        <v>0</v>
      </c>
      <c r="E44" s="5">
        <v>15000</v>
      </c>
      <c r="F44" s="5">
        <v>0</v>
      </c>
      <c r="G44" s="5">
        <v>0</v>
      </c>
    </row>
    <row r="45" spans="1:7" ht="20.100000000000001" customHeight="1" x14ac:dyDescent="0.25">
      <c r="A45" s="4" t="s">
        <v>39</v>
      </c>
      <c r="B45" s="5">
        <v>15000</v>
      </c>
      <c r="C45" s="5">
        <v>15000</v>
      </c>
      <c r="D45" s="5">
        <v>0</v>
      </c>
      <c r="E45" s="5">
        <v>7520</v>
      </c>
      <c r="F45" s="5">
        <v>7480</v>
      </c>
      <c r="G45" s="5">
        <v>0</v>
      </c>
    </row>
    <row r="46" spans="1:7" ht="20.100000000000001" customHeight="1" x14ac:dyDescent="0.25">
      <c r="A46" s="4" t="s">
        <v>40</v>
      </c>
      <c r="B46" s="5">
        <v>10000</v>
      </c>
      <c r="C46" s="5">
        <v>10000</v>
      </c>
      <c r="D46" s="5">
        <v>0</v>
      </c>
      <c r="E46" s="5">
        <v>10000</v>
      </c>
      <c r="F46" s="5">
        <v>0</v>
      </c>
      <c r="G46" s="5">
        <v>0</v>
      </c>
    </row>
    <row r="47" spans="1:7" ht="20.100000000000001" customHeight="1" x14ac:dyDescent="0.25">
      <c r="A47" s="4" t="s">
        <v>41</v>
      </c>
      <c r="B47" s="5">
        <v>10000</v>
      </c>
      <c r="C47" s="5">
        <v>10000</v>
      </c>
      <c r="D47" s="5">
        <v>0</v>
      </c>
      <c r="E47" s="5">
        <v>10000</v>
      </c>
      <c r="F47" s="5">
        <v>0</v>
      </c>
      <c r="G47" s="5">
        <v>0</v>
      </c>
    </row>
    <row r="48" spans="1:7" ht="20.100000000000001" customHeight="1" x14ac:dyDescent="0.25">
      <c r="A48" s="4" t="s">
        <v>42</v>
      </c>
      <c r="B48" s="5">
        <v>20000</v>
      </c>
      <c r="C48" s="5">
        <v>20000</v>
      </c>
      <c r="D48" s="5">
        <v>0</v>
      </c>
      <c r="E48" s="5">
        <v>10000</v>
      </c>
      <c r="F48" s="5">
        <v>10000</v>
      </c>
      <c r="G48" s="5">
        <v>0</v>
      </c>
    </row>
    <row r="49" spans="1:7" ht="20.100000000000001" customHeight="1" x14ac:dyDescent="0.25">
      <c r="A49" s="4" t="s">
        <v>43</v>
      </c>
      <c r="B49" s="5">
        <v>50000</v>
      </c>
      <c r="C49" s="5">
        <v>50000</v>
      </c>
      <c r="D49" s="5">
        <v>0</v>
      </c>
      <c r="E49" s="5">
        <v>15633.29</v>
      </c>
      <c r="F49" s="5">
        <v>0</v>
      </c>
      <c r="G49" s="5">
        <v>34366.71</v>
      </c>
    </row>
    <row r="50" spans="1:7" ht="20.100000000000001" customHeight="1" x14ac:dyDescent="0.25">
      <c r="A50" s="4" t="s">
        <v>44</v>
      </c>
      <c r="B50" s="5">
        <v>15000</v>
      </c>
      <c r="C50" s="5">
        <v>15000</v>
      </c>
      <c r="D50" s="5">
        <v>0</v>
      </c>
      <c r="E50" s="5">
        <v>10000</v>
      </c>
      <c r="F50" s="5">
        <v>5000</v>
      </c>
      <c r="G50" s="5">
        <v>0</v>
      </c>
    </row>
    <row r="51" spans="1:7" ht="20.100000000000001" customHeight="1" x14ac:dyDescent="0.25">
      <c r="A51" s="4" t="s">
        <v>45</v>
      </c>
      <c r="B51" s="5">
        <v>20000</v>
      </c>
      <c r="C51" s="5">
        <v>20000</v>
      </c>
      <c r="D51" s="5">
        <v>0</v>
      </c>
      <c r="E51" s="5">
        <v>10000</v>
      </c>
      <c r="F51" s="5">
        <v>10000</v>
      </c>
      <c r="G51" s="5">
        <v>0</v>
      </c>
    </row>
    <row r="52" spans="1:7" ht="20.100000000000001" customHeight="1" x14ac:dyDescent="0.25">
      <c r="A52" s="4" t="s">
        <v>46</v>
      </c>
      <c r="B52" s="5">
        <v>20000</v>
      </c>
      <c r="C52" s="5">
        <v>20000</v>
      </c>
      <c r="D52" s="5">
        <v>0</v>
      </c>
      <c r="E52" s="5">
        <v>10000</v>
      </c>
      <c r="F52" s="5">
        <v>10000</v>
      </c>
      <c r="G52" s="5">
        <v>0</v>
      </c>
    </row>
    <row r="53" spans="1:7" ht="20.100000000000001" customHeight="1" x14ac:dyDescent="0.25">
      <c r="A53" s="4" t="s">
        <v>47</v>
      </c>
      <c r="B53" s="5">
        <v>20000</v>
      </c>
      <c r="C53" s="5">
        <v>20000</v>
      </c>
      <c r="D53" s="5">
        <v>0</v>
      </c>
      <c r="E53" s="5">
        <v>0</v>
      </c>
      <c r="F53" s="5">
        <v>20000</v>
      </c>
      <c r="G53" s="5">
        <v>0</v>
      </c>
    </row>
    <row r="54" spans="1:7" ht="20.100000000000001" customHeight="1" x14ac:dyDescent="0.25">
      <c r="A54" s="4" t="s">
        <v>48</v>
      </c>
      <c r="B54" s="5">
        <v>20000</v>
      </c>
      <c r="C54" s="5">
        <v>20000</v>
      </c>
      <c r="D54" s="5">
        <v>0</v>
      </c>
      <c r="E54" s="5">
        <v>0</v>
      </c>
      <c r="F54" s="5">
        <v>20000</v>
      </c>
      <c r="G54" s="5">
        <v>0</v>
      </c>
    </row>
    <row r="55" spans="1:7" ht="20.100000000000001" customHeight="1" x14ac:dyDescent="0.25">
      <c r="A55" s="4" t="s">
        <v>49</v>
      </c>
      <c r="B55" s="5">
        <v>10000</v>
      </c>
      <c r="C55" s="5">
        <v>10000</v>
      </c>
      <c r="D55" s="5">
        <v>0</v>
      </c>
      <c r="E55" s="5">
        <v>8799</v>
      </c>
      <c r="F55" s="5">
        <v>1201</v>
      </c>
      <c r="G55" s="5">
        <v>0</v>
      </c>
    </row>
    <row r="56" spans="1:7" ht="20.100000000000001" customHeight="1" x14ac:dyDescent="0.25">
      <c r="A56" s="4" t="s">
        <v>50</v>
      </c>
      <c r="B56" s="5">
        <v>29000</v>
      </c>
      <c r="C56" s="5">
        <v>29000</v>
      </c>
      <c r="D56" s="5">
        <v>0</v>
      </c>
      <c r="E56" s="5">
        <v>15000</v>
      </c>
      <c r="F56" s="5">
        <v>14000</v>
      </c>
      <c r="G56" s="5">
        <v>0</v>
      </c>
    </row>
    <row r="57" spans="1:7" ht="20.100000000000001" customHeight="1" x14ac:dyDescent="0.25">
      <c r="A57" s="4" t="s">
        <v>51</v>
      </c>
      <c r="B57" s="5">
        <v>5000</v>
      </c>
      <c r="C57" s="5">
        <v>5000</v>
      </c>
      <c r="D57" s="5">
        <v>0</v>
      </c>
      <c r="E57" s="5">
        <v>5000</v>
      </c>
      <c r="F57" s="5">
        <v>0</v>
      </c>
      <c r="G57" s="5">
        <v>0</v>
      </c>
    </row>
    <row r="58" spans="1:7" ht="20.100000000000001" customHeight="1" x14ac:dyDescent="0.25">
      <c r="A58" s="4" t="s">
        <v>52</v>
      </c>
      <c r="B58" s="5">
        <v>25000</v>
      </c>
      <c r="C58" s="5">
        <v>25000</v>
      </c>
      <c r="D58" s="5">
        <v>0</v>
      </c>
      <c r="E58" s="5">
        <v>0</v>
      </c>
      <c r="F58" s="5">
        <v>25000</v>
      </c>
      <c r="G58" s="5">
        <v>0</v>
      </c>
    </row>
    <row r="59" spans="1:7" ht="20.100000000000001" customHeight="1" x14ac:dyDescent="0.25">
      <c r="A59" s="4" t="s">
        <v>53</v>
      </c>
      <c r="B59" s="5">
        <v>20000</v>
      </c>
      <c r="C59" s="5">
        <v>20000</v>
      </c>
      <c r="D59" s="5">
        <v>0</v>
      </c>
      <c r="E59" s="5">
        <v>10000</v>
      </c>
      <c r="F59" s="5">
        <v>10000</v>
      </c>
      <c r="G59" s="5">
        <v>0</v>
      </c>
    </row>
    <row r="60" spans="1:7" ht="20.100000000000001" customHeight="1" x14ac:dyDescent="0.25">
      <c r="A60" s="4" t="s">
        <v>54</v>
      </c>
      <c r="B60" s="5">
        <v>25000</v>
      </c>
      <c r="C60" s="5">
        <v>25000</v>
      </c>
      <c r="D60" s="5">
        <v>0</v>
      </c>
      <c r="E60" s="5">
        <v>14996.5</v>
      </c>
      <c r="F60" s="5">
        <v>10003.5</v>
      </c>
      <c r="G60" s="5">
        <v>0</v>
      </c>
    </row>
    <row r="61" spans="1:7" ht="20.100000000000001" customHeight="1" x14ac:dyDescent="0.25">
      <c r="A61" s="4" t="s">
        <v>55</v>
      </c>
      <c r="B61" s="5">
        <v>13000</v>
      </c>
      <c r="C61" s="5">
        <v>13000</v>
      </c>
      <c r="D61" s="5">
        <v>0</v>
      </c>
      <c r="E61" s="5">
        <v>0</v>
      </c>
      <c r="F61" s="5">
        <v>13000</v>
      </c>
      <c r="G61" s="5">
        <v>0</v>
      </c>
    </row>
    <row r="62" spans="1:7" ht="20.100000000000001" customHeight="1" x14ac:dyDescent="0.25">
      <c r="A62" s="2" t="s">
        <v>56</v>
      </c>
      <c r="B62" s="3">
        <v>442819.16</v>
      </c>
      <c r="C62" s="3">
        <v>424415.76</v>
      </c>
      <c r="D62" s="3">
        <v>18403.400000000001</v>
      </c>
      <c r="E62" s="3">
        <v>279744.96999999997</v>
      </c>
      <c r="F62" s="3">
        <v>95572.479999999996</v>
      </c>
      <c r="G62" s="3">
        <v>67501.710000000006</v>
      </c>
    </row>
    <row r="63" spans="1:7" ht="20.100000000000001" customHeight="1" x14ac:dyDescent="0.25">
      <c r="A63" s="2" t="s">
        <v>20</v>
      </c>
      <c r="B63" s="3">
        <v>46651.16</v>
      </c>
      <c r="C63" s="3">
        <v>28247.759999999998</v>
      </c>
      <c r="D63" s="3">
        <v>18403.400000000001</v>
      </c>
      <c r="E63" s="3">
        <v>25829.22</v>
      </c>
      <c r="F63" s="3">
        <v>0</v>
      </c>
      <c r="G63" s="3">
        <v>20821.939999999999</v>
      </c>
    </row>
    <row r="64" spans="1:7" ht="20.100000000000001" customHeight="1" x14ac:dyDescent="0.25">
      <c r="A64" s="2" t="s">
        <v>21</v>
      </c>
      <c r="B64" s="3">
        <v>120000</v>
      </c>
      <c r="C64" s="3">
        <v>120000</v>
      </c>
      <c r="D64" s="3">
        <v>0</v>
      </c>
      <c r="E64" s="3">
        <v>75892.52</v>
      </c>
      <c r="F64" s="3">
        <v>5949.98</v>
      </c>
      <c r="G64" s="3">
        <v>38157.5</v>
      </c>
    </row>
    <row r="65" spans="1:7" ht="20.100000000000001" customHeight="1" x14ac:dyDescent="0.25">
      <c r="A65" s="2" t="s">
        <v>16</v>
      </c>
      <c r="B65" s="3">
        <v>276168</v>
      </c>
      <c r="C65" s="3">
        <v>276168</v>
      </c>
      <c r="D65" s="3">
        <v>0</v>
      </c>
      <c r="E65" s="3">
        <v>178023.23</v>
      </c>
      <c r="F65" s="3">
        <v>89622.5</v>
      </c>
      <c r="G65" s="3">
        <v>8522.27</v>
      </c>
    </row>
    <row r="66" spans="1:7" ht="20.100000000000001" customHeight="1" x14ac:dyDescent="0.25">
      <c r="A66" s="4" t="s">
        <v>57</v>
      </c>
      <c r="B66" s="5">
        <v>160000</v>
      </c>
      <c r="C66" s="5">
        <v>160000</v>
      </c>
      <c r="D66" s="5">
        <v>0</v>
      </c>
      <c r="E66" s="5">
        <v>157377.5</v>
      </c>
      <c r="F66" s="5">
        <v>2622.5</v>
      </c>
      <c r="G66" s="5">
        <v>0</v>
      </c>
    </row>
    <row r="67" spans="1:7" ht="20.100000000000001" customHeight="1" x14ac:dyDescent="0.25">
      <c r="A67" s="4" t="s">
        <v>58</v>
      </c>
      <c r="B67" s="5">
        <v>29168</v>
      </c>
      <c r="C67" s="5">
        <v>29168</v>
      </c>
      <c r="D67" s="5">
        <v>0</v>
      </c>
      <c r="E67" s="5">
        <v>20645.73</v>
      </c>
      <c r="F67" s="5">
        <v>0</v>
      </c>
      <c r="G67" s="5">
        <v>8522.27</v>
      </c>
    </row>
    <row r="68" spans="1:7" ht="20.100000000000001" customHeight="1" x14ac:dyDescent="0.25">
      <c r="A68" s="4" t="s">
        <v>59</v>
      </c>
      <c r="B68" s="5">
        <v>29000</v>
      </c>
      <c r="C68" s="5">
        <v>29000</v>
      </c>
      <c r="D68" s="5">
        <v>0</v>
      </c>
      <c r="E68" s="5">
        <v>0</v>
      </c>
      <c r="F68" s="5">
        <v>29000</v>
      </c>
      <c r="G68" s="5">
        <v>0</v>
      </c>
    </row>
    <row r="69" spans="1:7" ht="20.100000000000001" customHeight="1" x14ac:dyDescent="0.25">
      <c r="A69" s="4" t="s">
        <v>60</v>
      </c>
      <c r="B69" s="5">
        <v>29000</v>
      </c>
      <c r="C69" s="5">
        <v>29000</v>
      </c>
      <c r="D69" s="5">
        <v>0</v>
      </c>
      <c r="E69" s="5">
        <v>0</v>
      </c>
      <c r="F69" s="5">
        <v>29000</v>
      </c>
      <c r="G69" s="5">
        <v>0</v>
      </c>
    </row>
    <row r="70" spans="1:7" ht="20.100000000000001" customHeight="1" x14ac:dyDescent="0.25">
      <c r="A70" s="4" t="s">
        <v>61</v>
      </c>
      <c r="B70" s="5">
        <v>29000</v>
      </c>
      <c r="C70" s="5">
        <v>29000</v>
      </c>
      <c r="D70" s="5">
        <v>0</v>
      </c>
      <c r="E70" s="5">
        <v>0</v>
      </c>
      <c r="F70" s="5">
        <v>29000</v>
      </c>
      <c r="G70" s="5">
        <v>0</v>
      </c>
    </row>
    <row r="71" spans="1:7" ht="20.100000000000001" customHeight="1" x14ac:dyDescent="0.25">
      <c r="A71" s="2" t="s">
        <v>62</v>
      </c>
      <c r="B71" s="3">
        <v>533933.96</v>
      </c>
      <c r="C71" s="3">
        <v>480725.6</v>
      </c>
      <c r="D71" s="3">
        <v>53208.36</v>
      </c>
      <c r="E71" s="3">
        <v>95167.98</v>
      </c>
      <c r="F71" s="3">
        <v>332923.87</v>
      </c>
      <c r="G71" s="3">
        <v>105842.11</v>
      </c>
    </row>
    <row r="72" spans="1:7" ht="20.100000000000001" customHeight="1" x14ac:dyDescent="0.25">
      <c r="A72" s="2" t="s">
        <v>20</v>
      </c>
      <c r="B72" s="3">
        <v>110933.96</v>
      </c>
      <c r="C72" s="3">
        <v>57725.599999999999</v>
      </c>
      <c r="D72" s="3">
        <v>53208.36</v>
      </c>
      <c r="E72" s="3">
        <v>37551.75</v>
      </c>
      <c r="F72" s="3">
        <v>0</v>
      </c>
      <c r="G72" s="3">
        <v>73382.210000000006</v>
      </c>
    </row>
    <row r="73" spans="1:7" ht="20.100000000000001" customHeight="1" x14ac:dyDescent="0.25">
      <c r="A73" s="2" t="s">
        <v>21</v>
      </c>
      <c r="B73" s="3">
        <v>120000</v>
      </c>
      <c r="C73" s="3">
        <v>120000</v>
      </c>
      <c r="D73" s="3">
        <v>0</v>
      </c>
      <c r="E73" s="3">
        <v>57616.23</v>
      </c>
      <c r="F73" s="3">
        <v>29923.87</v>
      </c>
      <c r="G73" s="3">
        <v>32459.9</v>
      </c>
    </row>
    <row r="74" spans="1:7" ht="20.100000000000001" customHeight="1" x14ac:dyDescent="0.25">
      <c r="A74" s="2" t="s">
        <v>16</v>
      </c>
      <c r="B74" s="3">
        <v>303000</v>
      </c>
      <c r="C74" s="3">
        <v>303000</v>
      </c>
      <c r="D74" s="3">
        <v>0</v>
      </c>
      <c r="E74" s="3">
        <v>0</v>
      </c>
      <c r="F74" s="3">
        <v>303000</v>
      </c>
      <c r="G74" s="3">
        <v>0</v>
      </c>
    </row>
    <row r="75" spans="1:7" ht="20.100000000000001" customHeight="1" x14ac:dyDescent="0.25">
      <c r="A75" s="4" t="s">
        <v>63</v>
      </c>
      <c r="B75" s="5">
        <v>20000</v>
      </c>
      <c r="C75" s="5">
        <v>20000</v>
      </c>
      <c r="D75" s="5">
        <v>0</v>
      </c>
      <c r="E75" s="5">
        <v>0</v>
      </c>
      <c r="F75" s="5">
        <v>20000</v>
      </c>
      <c r="G75" s="5">
        <v>0</v>
      </c>
    </row>
    <row r="76" spans="1:7" ht="20.100000000000001" customHeight="1" x14ac:dyDescent="0.25">
      <c r="A76" s="4" t="s">
        <v>64</v>
      </c>
      <c r="B76" s="5">
        <v>20000</v>
      </c>
      <c r="C76" s="5">
        <v>20000</v>
      </c>
      <c r="D76" s="5">
        <v>0</v>
      </c>
      <c r="E76" s="5">
        <v>0</v>
      </c>
      <c r="F76" s="5">
        <v>20000</v>
      </c>
      <c r="G76" s="5">
        <v>0</v>
      </c>
    </row>
    <row r="77" spans="1:7" ht="20.100000000000001" customHeight="1" x14ac:dyDescent="0.25">
      <c r="A77" s="4" t="s">
        <v>65</v>
      </c>
      <c r="B77" s="5">
        <v>25000</v>
      </c>
      <c r="C77" s="5">
        <v>25000</v>
      </c>
      <c r="D77" s="5">
        <v>0</v>
      </c>
      <c r="E77" s="5">
        <v>0</v>
      </c>
      <c r="F77" s="5">
        <v>25000</v>
      </c>
      <c r="G77" s="5">
        <v>0</v>
      </c>
    </row>
    <row r="78" spans="1:7" ht="20.100000000000001" customHeight="1" x14ac:dyDescent="0.25">
      <c r="A78" s="4" t="s">
        <v>66</v>
      </c>
      <c r="B78" s="5">
        <v>20000</v>
      </c>
      <c r="C78" s="5">
        <v>20000</v>
      </c>
      <c r="D78" s="5">
        <v>0</v>
      </c>
      <c r="E78" s="5">
        <v>0</v>
      </c>
      <c r="F78" s="5">
        <v>20000</v>
      </c>
      <c r="G78" s="5">
        <v>0</v>
      </c>
    </row>
    <row r="79" spans="1:7" ht="20.100000000000001" customHeight="1" x14ac:dyDescent="0.25">
      <c r="A79" s="4" t="s">
        <v>67</v>
      </c>
      <c r="B79" s="5">
        <v>25000</v>
      </c>
      <c r="C79" s="5">
        <v>25000</v>
      </c>
      <c r="D79" s="5">
        <v>0</v>
      </c>
      <c r="E79" s="5">
        <v>0</v>
      </c>
      <c r="F79" s="5">
        <v>25000</v>
      </c>
      <c r="G79" s="5">
        <v>0</v>
      </c>
    </row>
    <row r="80" spans="1:7" ht="20.100000000000001" customHeight="1" x14ac:dyDescent="0.25">
      <c r="A80" s="4" t="s">
        <v>68</v>
      </c>
      <c r="B80" s="5">
        <v>40000</v>
      </c>
      <c r="C80" s="5">
        <v>40000</v>
      </c>
      <c r="D80" s="5">
        <v>0</v>
      </c>
      <c r="E80" s="5">
        <v>0</v>
      </c>
      <c r="F80" s="5">
        <v>40000</v>
      </c>
      <c r="G80" s="5">
        <v>0</v>
      </c>
    </row>
    <row r="81" spans="1:7" ht="20.100000000000001" customHeight="1" x14ac:dyDescent="0.25">
      <c r="A81" s="4" t="s">
        <v>69</v>
      </c>
      <c r="B81" s="5">
        <v>60000</v>
      </c>
      <c r="C81" s="5">
        <v>60000</v>
      </c>
      <c r="D81" s="5">
        <v>0</v>
      </c>
      <c r="E81" s="5">
        <v>0</v>
      </c>
      <c r="F81" s="5">
        <v>60000</v>
      </c>
      <c r="G81" s="5">
        <v>0</v>
      </c>
    </row>
    <row r="82" spans="1:7" ht="20.100000000000001" customHeight="1" x14ac:dyDescent="0.25">
      <c r="A82" s="4" t="s">
        <v>70</v>
      </c>
      <c r="B82" s="5">
        <v>35000</v>
      </c>
      <c r="C82" s="5">
        <v>35000</v>
      </c>
      <c r="D82" s="5">
        <v>0</v>
      </c>
      <c r="E82" s="5">
        <v>0</v>
      </c>
      <c r="F82" s="5">
        <v>35000</v>
      </c>
      <c r="G82" s="5">
        <v>0</v>
      </c>
    </row>
    <row r="83" spans="1:7" ht="20.100000000000001" customHeight="1" x14ac:dyDescent="0.25">
      <c r="A83" s="4" t="s">
        <v>71</v>
      </c>
      <c r="B83" s="5">
        <v>29000</v>
      </c>
      <c r="C83" s="5">
        <v>29000</v>
      </c>
      <c r="D83" s="5">
        <v>0</v>
      </c>
      <c r="E83" s="5">
        <v>0</v>
      </c>
      <c r="F83" s="5">
        <v>29000</v>
      </c>
      <c r="G83" s="5">
        <v>0</v>
      </c>
    </row>
    <row r="84" spans="1:7" ht="20.100000000000001" customHeight="1" x14ac:dyDescent="0.25">
      <c r="A84" s="4" t="s">
        <v>72</v>
      </c>
      <c r="B84" s="5">
        <v>29000</v>
      </c>
      <c r="C84" s="5">
        <v>29000</v>
      </c>
      <c r="D84" s="5">
        <v>0</v>
      </c>
      <c r="E84" s="5">
        <v>0</v>
      </c>
      <c r="F84" s="5">
        <v>29000</v>
      </c>
      <c r="G84" s="5">
        <v>0</v>
      </c>
    </row>
    <row r="85" spans="1:7" ht="20.100000000000001" customHeight="1" x14ac:dyDescent="0.25">
      <c r="A85" s="2" t="s">
        <v>15</v>
      </c>
      <c r="B85" s="3">
        <v>1084257.22</v>
      </c>
      <c r="C85" s="3">
        <v>1073947.3400000001</v>
      </c>
      <c r="D85" s="3">
        <v>10309.879999999999</v>
      </c>
      <c r="E85" s="3">
        <v>239991.52</v>
      </c>
      <c r="F85" s="3">
        <v>831983.97</v>
      </c>
      <c r="G85" s="3">
        <v>12281.73</v>
      </c>
    </row>
    <row r="86" spans="1:7" ht="20.100000000000001" customHeight="1" x14ac:dyDescent="0.25">
      <c r="A86" s="2" t="s">
        <v>20</v>
      </c>
      <c r="B86" s="3">
        <v>53051.22</v>
      </c>
      <c r="C86" s="3">
        <v>42741.34</v>
      </c>
      <c r="D86" s="3">
        <v>10309.879999999999</v>
      </c>
      <c r="E86" s="3">
        <v>40944.53</v>
      </c>
      <c r="F86" s="3">
        <v>0</v>
      </c>
      <c r="G86" s="3">
        <v>12106.69</v>
      </c>
    </row>
    <row r="87" spans="1:7" ht="20.100000000000001" customHeight="1" x14ac:dyDescent="0.25">
      <c r="A87" s="2" t="s">
        <v>21</v>
      </c>
      <c r="B87" s="3">
        <v>200000</v>
      </c>
      <c r="C87" s="3">
        <v>200000</v>
      </c>
      <c r="D87" s="3">
        <v>0</v>
      </c>
      <c r="E87" s="3">
        <v>199046.99</v>
      </c>
      <c r="F87" s="3">
        <v>777.97</v>
      </c>
      <c r="G87" s="3">
        <v>175.04</v>
      </c>
    </row>
    <row r="88" spans="1:7" ht="20.100000000000001" customHeight="1" x14ac:dyDescent="0.25">
      <c r="A88" s="2" t="s">
        <v>16</v>
      </c>
      <c r="B88" s="3">
        <v>831206</v>
      </c>
      <c r="C88" s="3">
        <v>831206</v>
      </c>
      <c r="D88" s="3">
        <v>0</v>
      </c>
      <c r="E88" s="3">
        <v>0</v>
      </c>
      <c r="F88" s="3">
        <v>831206</v>
      </c>
      <c r="G88" s="3">
        <v>0</v>
      </c>
    </row>
    <row r="89" spans="1:7" ht="20.100000000000001" customHeight="1" x14ac:dyDescent="0.25">
      <c r="A89" s="4" t="s">
        <v>73</v>
      </c>
      <c r="B89" s="5">
        <v>50000</v>
      </c>
      <c r="C89" s="5">
        <v>50000</v>
      </c>
      <c r="D89" s="5">
        <v>0</v>
      </c>
      <c r="E89" s="5">
        <v>0</v>
      </c>
      <c r="F89" s="5">
        <v>50000</v>
      </c>
      <c r="G89" s="5">
        <v>0</v>
      </c>
    </row>
    <row r="90" spans="1:7" ht="20.100000000000001" customHeight="1" x14ac:dyDescent="0.25">
      <c r="A90" s="4" t="s">
        <v>74</v>
      </c>
      <c r="B90" s="5">
        <v>60000</v>
      </c>
      <c r="C90" s="5">
        <v>60000</v>
      </c>
      <c r="D90" s="5">
        <v>0</v>
      </c>
      <c r="E90" s="5">
        <v>0</v>
      </c>
      <c r="F90" s="5">
        <v>60000</v>
      </c>
      <c r="G90" s="5">
        <v>0</v>
      </c>
    </row>
    <row r="91" spans="1:7" ht="20.100000000000001" customHeight="1" x14ac:dyDescent="0.25">
      <c r="A91" s="4" t="s">
        <v>75</v>
      </c>
      <c r="B91" s="5">
        <v>20000</v>
      </c>
      <c r="C91" s="5">
        <v>20000</v>
      </c>
      <c r="D91" s="5">
        <v>0</v>
      </c>
      <c r="E91" s="5">
        <v>0</v>
      </c>
      <c r="F91" s="5">
        <v>20000</v>
      </c>
      <c r="G91" s="5">
        <v>0</v>
      </c>
    </row>
    <row r="92" spans="1:7" ht="20.100000000000001" customHeight="1" x14ac:dyDescent="0.25">
      <c r="A92" s="4" t="s">
        <v>76</v>
      </c>
      <c r="B92" s="5">
        <v>29000</v>
      </c>
      <c r="C92" s="5">
        <v>29000</v>
      </c>
      <c r="D92" s="5">
        <v>0</v>
      </c>
      <c r="E92" s="5">
        <v>0</v>
      </c>
      <c r="F92" s="5">
        <v>29000</v>
      </c>
      <c r="G92" s="5">
        <v>0</v>
      </c>
    </row>
    <row r="93" spans="1:7" ht="20.100000000000001" customHeight="1" x14ac:dyDescent="0.25">
      <c r="A93" s="4" t="s">
        <v>77</v>
      </c>
      <c r="B93" s="5">
        <v>50000</v>
      </c>
      <c r="C93" s="5">
        <v>50000</v>
      </c>
      <c r="D93" s="5">
        <v>0</v>
      </c>
      <c r="E93" s="5">
        <v>0</v>
      </c>
      <c r="F93" s="5">
        <v>50000</v>
      </c>
      <c r="G93" s="5">
        <v>0</v>
      </c>
    </row>
    <row r="94" spans="1:7" ht="20.100000000000001" customHeight="1" x14ac:dyDescent="0.25">
      <c r="A94" s="4" t="s">
        <v>78</v>
      </c>
      <c r="B94" s="5">
        <v>75000</v>
      </c>
      <c r="C94" s="5">
        <v>75000</v>
      </c>
      <c r="D94" s="5">
        <v>0</v>
      </c>
      <c r="E94" s="5">
        <v>0</v>
      </c>
      <c r="F94" s="5">
        <v>75000</v>
      </c>
      <c r="G94" s="5">
        <v>0</v>
      </c>
    </row>
    <row r="95" spans="1:7" ht="20.100000000000001" customHeight="1" x14ac:dyDescent="0.25">
      <c r="A95" s="4" t="s">
        <v>79</v>
      </c>
      <c r="B95" s="5">
        <v>60000</v>
      </c>
      <c r="C95" s="5">
        <v>60000</v>
      </c>
      <c r="D95" s="5">
        <v>0</v>
      </c>
      <c r="E95" s="5">
        <v>0</v>
      </c>
      <c r="F95" s="5">
        <v>60000</v>
      </c>
      <c r="G95" s="5">
        <v>0</v>
      </c>
    </row>
    <row r="96" spans="1:7" ht="20.100000000000001" customHeight="1" x14ac:dyDescent="0.25">
      <c r="A96" s="4" t="s">
        <v>80</v>
      </c>
      <c r="B96" s="5">
        <v>25000</v>
      </c>
      <c r="C96" s="5">
        <v>25000</v>
      </c>
      <c r="D96" s="5">
        <v>0</v>
      </c>
      <c r="E96" s="5">
        <v>0</v>
      </c>
      <c r="F96" s="5">
        <v>25000</v>
      </c>
      <c r="G96" s="5">
        <v>0</v>
      </c>
    </row>
    <row r="97" spans="1:7" ht="20.100000000000001" customHeight="1" x14ac:dyDescent="0.25">
      <c r="A97" s="4" t="s">
        <v>81</v>
      </c>
      <c r="B97" s="5">
        <v>29000</v>
      </c>
      <c r="C97" s="5">
        <v>29000</v>
      </c>
      <c r="D97" s="5">
        <v>0</v>
      </c>
      <c r="E97" s="5">
        <v>0</v>
      </c>
      <c r="F97" s="5">
        <v>29000</v>
      </c>
      <c r="G97" s="5">
        <v>0</v>
      </c>
    </row>
    <row r="98" spans="1:7" ht="20.100000000000001" customHeight="1" x14ac:dyDescent="0.25">
      <c r="A98" s="4" t="s">
        <v>82</v>
      </c>
      <c r="B98" s="5">
        <v>15000</v>
      </c>
      <c r="C98" s="5">
        <v>15000</v>
      </c>
      <c r="D98" s="5">
        <v>0</v>
      </c>
      <c r="E98" s="5">
        <v>0</v>
      </c>
      <c r="F98" s="5">
        <v>15000</v>
      </c>
      <c r="G98" s="5">
        <v>0</v>
      </c>
    </row>
    <row r="99" spans="1:7" ht="20.100000000000001" customHeight="1" x14ac:dyDescent="0.25">
      <c r="A99" s="4" t="s">
        <v>83</v>
      </c>
      <c r="B99" s="5">
        <v>75000</v>
      </c>
      <c r="C99" s="5">
        <v>75000</v>
      </c>
      <c r="D99" s="5">
        <v>0</v>
      </c>
      <c r="E99" s="5">
        <v>0</v>
      </c>
      <c r="F99" s="5">
        <v>75000</v>
      </c>
      <c r="G99" s="5">
        <v>0</v>
      </c>
    </row>
    <row r="100" spans="1:7" ht="20.100000000000001" customHeight="1" x14ac:dyDescent="0.25">
      <c r="A100" s="4" t="s">
        <v>84</v>
      </c>
      <c r="B100" s="5">
        <v>15000</v>
      </c>
      <c r="C100" s="5">
        <v>15000</v>
      </c>
      <c r="D100" s="5">
        <v>0</v>
      </c>
      <c r="E100" s="5">
        <v>0</v>
      </c>
      <c r="F100" s="5">
        <v>15000</v>
      </c>
      <c r="G100" s="5">
        <v>0</v>
      </c>
    </row>
    <row r="101" spans="1:7" ht="20.100000000000001" customHeight="1" x14ac:dyDescent="0.25">
      <c r="A101" s="4" t="s">
        <v>85</v>
      </c>
      <c r="B101" s="5">
        <v>29000</v>
      </c>
      <c r="C101" s="5">
        <v>29000</v>
      </c>
      <c r="D101" s="5">
        <v>0</v>
      </c>
      <c r="E101" s="5">
        <v>0</v>
      </c>
      <c r="F101" s="5">
        <v>29000</v>
      </c>
      <c r="G101" s="5">
        <v>0</v>
      </c>
    </row>
    <row r="102" spans="1:7" ht="20.100000000000001" customHeight="1" x14ac:dyDescent="0.25">
      <c r="A102" s="4" t="s">
        <v>86</v>
      </c>
      <c r="B102" s="5">
        <v>60000</v>
      </c>
      <c r="C102" s="5">
        <v>60000</v>
      </c>
      <c r="D102" s="5">
        <v>0</v>
      </c>
      <c r="E102" s="5">
        <v>0</v>
      </c>
      <c r="F102" s="5">
        <v>60000</v>
      </c>
      <c r="G102" s="5">
        <v>0</v>
      </c>
    </row>
    <row r="103" spans="1:7" ht="20.100000000000001" customHeight="1" x14ac:dyDescent="0.25">
      <c r="A103" s="4" t="s">
        <v>87</v>
      </c>
      <c r="B103" s="5">
        <v>50000</v>
      </c>
      <c r="C103" s="5">
        <v>50000</v>
      </c>
      <c r="D103" s="5">
        <v>0</v>
      </c>
      <c r="E103" s="5">
        <v>0</v>
      </c>
      <c r="F103" s="5">
        <v>50000</v>
      </c>
      <c r="G103" s="5">
        <v>0</v>
      </c>
    </row>
    <row r="104" spans="1:7" ht="20.100000000000001" customHeight="1" x14ac:dyDescent="0.25">
      <c r="A104" s="4" t="s">
        <v>88</v>
      </c>
      <c r="B104" s="5">
        <v>28000</v>
      </c>
      <c r="C104" s="5">
        <v>28000</v>
      </c>
      <c r="D104" s="5">
        <v>0</v>
      </c>
      <c r="E104" s="5">
        <v>0</v>
      </c>
      <c r="F104" s="5">
        <v>28000</v>
      </c>
      <c r="G104" s="5">
        <v>0</v>
      </c>
    </row>
    <row r="105" spans="1:7" ht="20.100000000000001" customHeight="1" x14ac:dyDescent="0.25">
      <c r="A105" s="4" t="s">
        <v>89</v>
      </c>
      <c r="B105" s="5">
        <v>23000</v>
      </c>
      <c r="C105" s="5">
        <v>23000</v>
      </c>
      <c r="D105" s="5">
        <v>0</v>
      </c>
      <c r="E105" s="5">
        <v>0</v>
      </c>
      <c r="F105" s="5">
        <v>23000</v>
      </c>
      <c r="G105" s="5">
        <v>0</v>
      </c>
    </row>
    <row r="106" spans="1:7" ht="20.100000000000001" customHeight="1" x14ac:dyDescent="0.25">
      <c r="A106" s="4" t="s">
        <v>90</v>
      </c>
      <c r="B106" s="5">
        <v>138206</v>
      </c>
      <c r="C106" s="5">
        <v>138206</v>
      </c>
      <c r="D106" s="5">
        <v>0</v>
      </c>
      <c r="E106" s="5">
        <v>0</v>
      </c>
      <c r="F106" s="5">
        <v>138206</v>
      </c>
      <c r="G106" s="5">
        <v>0</v>
      </c>
    </row>
    <row r="107" spans="1:7" ht="20.100000000000001" customHeight="1" x14ac:dyDescent="0.25">
      <c r="A107" s="2" t="s">
        <v>91</v>
      </c>
      <c r="B107" s="3">
        <v>73936.12</v>
      </c>
      <c r="C107" s="3">
        <v>56761.38</v>
      </c>
      <c r="D107" s="3">
        <v>17174.740000000002</v>
      </c>
      <c r="E107" s="3">
        <v>53796.56</v>
      </c>
      <c r="F107" s="3">
        <v>1211.52</v>
      </c>
      <c r="G107" s="3">
        <v>18928.04</v>
      </c>
    </row>
    <row r="108" spans="1:7" ht="20.100000000000001" customHeight="1" x14ac:dyDescent="0.25">
      <c r="A108" s="2" t="s">
        <v>20</v>
      </c>
      <c r="B108" s="3">
        <v>65936.12</v>
      </c>
      <c r="C108" s="3">
        <v>48761.38</v>
      </c>
      <c r="D108" s="3">
        <v>17174.740000000002</v>
      </c>
      <c r="E108" s="3">
        <v>47177.599999999999</v>
      </c>
      <c r="F108" s="3">
        <v>0</v>
      </c>
      <c r="G108" s="3">
        <v>18758.52</v>
      </c>
    </row>
    <row r="109" spans="1:7" ht="20.100000000000001" customHeight="1" x14ac:dyDescent="0.25">
      <c r="A109" s="2" t="s">
        <v>21</v>
      </c>
      <c r="B109" s="3">
        <v>8000</v>
      </c>
      <c r="C109" s="3">
        <v>8000</v>
      </c>
      <c r="D109" s="3">
        <v>0</v>
      </c>
      <c r="E109" s="3">
        <v>6618.96</v>
      </c>
      <c r="F109" s="3">
        <v>1211.52</v>
      </c>
      <c r="G109" s="3">
        <v>169.52</v>
      </c>
    </row>
    <row r="110" spans="1:7" ht="20.100000000000001" customHeight="1" x14ac:dyDescent="0.25">
      <c r="A110" s="2" t="s">
        <v>92</v>
      </c>
      <c r="B110" s="3">
        <v>428283.56</v>
      </c>
      <c r="C110" s="3">
        <v>421043.14</v>
      </c>
      <c r="D110" s="3">
        <v>7240.42</v>
      </c>
      <c r="E110" s="3">
        <v>226600.9</v>
      </c>
      <c r="F110" s="3">
        <v>99646.02</v>
      </c>
      <c r="G110" s="3">
        <v>102036.64</v>
      </c>
    </row>
    <row r="111" spans="1:7" ht="20.100000000000001" customHeight="1" x14ac:dyDescent="0.25">
      <c r="A111" s="2" t="s">
        <v>20</v>
      </c>
      <c r="B111" s="3">
        <v>40978.559999999998</v>
      </c>
      <c r="C111" s="3">
        <v>33738.14</v>
      </c>
      <c r="D111" s="3">
        <v>7240.42</v>
      </c>
      <c r="E111" s="3">
        <v>33738.14</v>
      </c>
      <c r="F111" s="3">
        <v>0</v>
      </c>
      <c r="G111" s="3">
        <v>7240.42</v>
      </c>
    </row>
    <row r="112" spans="1:7" ht="20.100000000000001" customHeight="1" x14ac:dyDescent="0.25">
      <c r="A112" s="2" t="s">
        <v>21</v>
      </c>
      <c r="B112" s="3">
        <v>45000</v>
      </c>
      <c r="C112" s="3">
        <v>45000</v>
      </c>
      <c r="D112" s="3">
        <v>0</v>
      </c>
      <c r="E112" s="3">
        <v>20332.650000000001</v>
      </c>
      <c r="F112" s="3">
        <v>4292</v>
      </c>
      <c r="G112" s="3">
        <v>20375.349999999999</v>
      </c>
    </row>
    <row r="113" spans="1:7" ht="20.100000000000001" customHeight="1" x14ac:dyDescent="0.25">
      <c r="A113" s="2" t="s">
        <v>16</v>
      </c>
      <c r="B113" s="3">
        <v>342305</v>
      </c>
      <c r="C113" s="3">
        <v>342305</v>
      </c>
      <c r="D113" s="3">
        <v>0</v>
      </c>
      <c r="E113" s="3">
        <v>172530.11</v>
      </c>
      <c r="F113" s="3">
        <v>95354.02</v>
      </c>
      <c r="G113" s="3">
        <v>74420.87</v>
      </c>
    </row>
    <row r="114" spans="1:7" ht="20.100000000000001" customHeight="1" x14ac:dyDescent="0.25">
      <c r="A114" s="4" t="s">
        <v>93</v>
      </c>
      <c r="B114" s="5">
        <v>120000</v>
      </c>
      <c r="C114" s="5">
        <v>120000</v>
      </c>
      <c r="D114" s="5">
        <v>0</v>
      </c>
      <c r="E114" s="5">
        <v>96579.13</v>
      </c>
      <c r="F114" s="5">
        <v>0</v>
      </c>
      <c r="G114" s="5">
        <v>23420.87</v>
      </c>
    </row>
    <row r="115" spans="1:7" ht="20.100000000000001" customHeight="1" x14ac:dyDescent="0.25">
      <c r="A115" s="4" t="s">
        <v>94</v>
      </c>
      <c r="B115" s="5">
        <v>30000</v>
      </c>
      <c r="C115" s="5">
        <v>30000</v>
      </c>
      <c r="D115" s="5">
        <v>0</v>
      </c>
      <c r="E115" s="5">
        <v>0</v>
      </c>
      <c r="F115" s="5">
        <v>30000</v>
      </c>
      <c r="G115" s="5">
        <v>0</v>
      </c>
    </row>
    <row r="116" spans="1:7" ht="20.100000000000001" customHeight="1" x14ac:dyDescent="0.25">
      <c r="A116" s="4" t="s">
        <v>95</v>
      </c>
      <c r="B116" s="5">
        <v>116305</v>
      </c>
      <c r="C116" s="5">
        <v>116305</v>
      </c>
      <c r="D116" s="5">
        <v>0</v>
      </c>
      <c r="E116" s="5">
        <v>50950.98</v>
      </c>
      <c r="F116" s="5">
        <v>65354.02</v>
      </c>
      <c r="G116" s="5">
        <v>0</v>
      </c>
    </row>
    <row r="117" spans="1:7" ht="20.100000000000001" customHeight="1" x14ac:dyDescent="0.25">
      <c r="A117" s="4" t="s">
        <v>96</v>
      </c>
      <c r="B117" s="5">
        <v>76000</v>
      </c>
      <c r="C117" s="5">
        <v>76000</v>
      </c>
      <c r="D117" s="5">
        <v>0</v>
      </c>
      <c r="E117" s="5">
        <v>25000</v>
      </c>
      <c r="F117" s="5">
        <v>0</v>
      </c>
      <c r="G117" s="5">
        <v>51000</v>
      </c>
    </row>
    <row r="118" spans="1:7" ht="20.100000000000001" customHeight="1" x14ac:dyDescent="0.25">
      <c r="A118" s="2" t="s">
        <v>97</v>
      </c>
      <c r="B118" s="3">
        <v>245326</v>
      </c>
      <c r="C118" s="3">
        <v>236984.68</v>
      </c>
      <c r="D118" s="3">
        <v>8341.32</v>
      </c>
      <c r="E118" s="3">
        <v>80284.86</v>
      </c>
      <c r="F118" s="3">
        <v>138226.67000000001</v>
      </c>
      <c r="G118" s="3">
        <v>26814.47</v>
      </c>
    </row>
    <row r="119" spans="1:7" ht="20.100000000000001" customHeight="1" x14ac:dyDescent="0.25">
      <c r="A119" s="2" t="s">
        <v>20</v>
      </c>
      <c r="B119" s="3">
        <v>28936.32</v>
      </c>
      <c r="C119" s="3">
        <v>20595</v>
      </c>
      <c r="D119" s="3">
        <v>8341.32</v>
      </c>
      <c r="E119" s="3">
        <v>18426.509999999998</v>
      </c>
      <c r="F119" s="3">
        <v>0</v>
      </c>
      <c r="G119" s="3">
        <v>10509.81</v>
      </c>
    </row>
    <row r="120" spans="1:7" ht="20.100000000000001" customHeight="1" x14ac:dyDescent="0.25">
      <c r="A120" s="2" t="s">
        <v>21</v>
      </c>
      <c r="B120" s="3">
        <v>216389.68</v>
      </c>
      <c r="C120" s="3">
        <v>216389.68</v>
      </c>
      <c r="D120" s="3">
        <v>0</v>
      </c>
      <c r="E120" s="3">
        <v>61858.35</v>
      </c>
      <c r="F120" s="3">
        <v>138226.67000000001</v>
      </c>
      <c r="G120" s="3">
        <v>16304.66</v>
      </c>
    </row>
    <row r="121" spans="1:7" ht="20.100000000000001" customHeight="1" x14ac:dyDescent="0.25">
      <c r="A121" s="2" t="s">
        <v>98</v>
      </c>
      <c r="B121" s="3">
        <v>1723034.12</v>
      </c>
      <c r="C121" s="3">
        <v>1420984.24</v>
      </c>
      <c r="D121" s="3">
        <v>302049.88</v>
      </c>
      <c r="E121" s="3">
        <v>1137133.5</v>
      </c>
      <c r="F121" s="3">
        <v>216016</v>
      </c>
      <c r="G121" s="3">
        <v>369884.62</v>
      </c>
    </row>
    <row r="122" spans="1:7" ht="20.100000000000001" customHeight="1" x14ac:dyDescent="0.25">
      <c r="A122" s="2" t="s">
        <v>20</v>
      </c>
      <c r="B122" s="3">
        <v>1200655.1200000001</v>
      </c>
      <c r="C122" s="3">
        <v>898605.24</v>
      </c>
      <c r="D122" s="3">
        <v>302049.88</v>
      </c>
      <c r="E122" s="3">
        <v>893234.19</v>
      </c>
      <c r="F122" s="3">
        <v>0</v>
      </c>
      <c r="G122" s="3">
        <v>307420.93</v>
      </c>
    </row>
    <row r="123" spans="1:7" ht="20.100000000000001" customHeight="1" x14ac:dyDescent="0.25">
      <c r="A123" s="2" t="s">
        <v>21</v>
      </c>
      <c r="B123" s="3">
        <v>352379</v>
      </c>
      <c r="C123" s="3">
        <v>352379</v>
      </c>
      <c r="D123" s="3">
        <v>0</v>
      </c>
      <c r="E123" s="3">
        <v>201166.09</v>
      </c>
      <c r="F123" s="3">
        <v>102902.6</v>
      </c>
      <c r="G123" s="3">
        <v>48310.31</v>
      </c>
    </row>
    <row r="124" spans="1:7" ht="20.100000000000001" customHeight="1" x14ac:dyDescent="0.25">
      <c r="A124" s="2" t="s">
        <v>24</v>
      </c>
      <c r="B124" s="3">
        <v>40000</v>
      </c>
      <c r="C124" s="3">
        <v>40000</v>
      </c>
      <c r="D124" s="3">
        <v>0</v>
      </c>
      <c r="E124" s="3">
        <v>25846.62</v>
      </c>
      <c r="F124" s="3">
        <v>0</v>
      </c>
      <c r="G124" s="3">
        <v>14153.38</v>
      </c>
    </row>
    <row r="125" spans="1:7" ht="20.100000000000001" customHeight="1" x14ac:dyDescent="0.25">
      <c r="A125" s="2" t="s">
        <v>16</v>
      </c>
      <c r="B125" s="3">
        <v>130000</v>
      </c>
      <c r="C125" s="3">
        <v>130000</v>
      </c>
      <c r="D125" s="3">
        <v>0</v>
      </c>
      <c r="E125" s="3">
        <v>16886.599999999999</v>
      </c>
      <c r="F125" s="3">
        <v>113113.4</v>
      </c>
      <c r="G125" s="3">
        <v>0</v>
      </c>
    </row>
    <row r="126" spans="1:7" ht="20.100000000000001" customHeight="1" x14ac:dyDescent="0.25">
      <c r="A126" s="4" t="s">
        <v>99</v>
      </c>
      <c r="B126" s="5">
        <v>50000</v>
      </c>
      <c r="C126" s="5">
        <v>50000</v>
      </c>
      <c r="D126" s="5">
        <v>0</v>
      </c>
      <c r="E126" s="5">
        <v>0</v>
      </c>
      <c r="F126" s="5">
        <v>50000</v>
      </c>
      <c r="G126" s="5">
        <v>0</v>
      </c>
    </row>
    <row r="127" spans="1:7" ht="20.100000000000001" customHeight="1" x14ac:dyDescent="0.25">
      <c r="A127" s="4" t="s">
        <v>100</v>
      </c>
      <c r="B127" s="5">
        <v>40000</v>
      </c>
      <c r="C127" s="5">
        <v>40000</v>
      </c>
      <c r="D127" s="5">
        <v>0</v>
      </c>
      <c r="E127" s="5">
        <v>0</v>
      </c>
      <c r="F127" s="5">
        <v>40000</v>
      </c>
      <c r="G127" s="5">
        <v>0</v>
      </c>
    </row>
    <row r="128" spans="1:7" ht="20.100000000000001" customHeight="1" x14ac:dyDescent="0.25">
      <c r="A128" s="4" t="s">
        <v>101</v>
      </c>
      <c r="B128" s="5">
        <v>20000</v>
      </c>
      <c r="C128" s="5">
        <v>20000</v>
      </c>
      <c r="D128" s="5">
        <v>0</v>
      </c>
      <c r="E128" s="5">
        <v>16886.599999999999</v>
      </c>
      <c r="F128" s="5">
        <v>3113.4</v>
      </c>
      <c r="G128" s="5">
        <v>0</v>
      </c>
    </row>
    <row r="129" spans="1:7" ht="20.100000000000001" customHeight="1" x14ac:dyDescent="0.25">
      <c r="A129" s="4" t="s">
        <v>102</v>
      </c>
      <c r="B129" s="5">
        <v>20000</v>
      </c>
      <c r="C129" s="5">
        <v>20000</v>
      </c>
      <c r="D129" s="5">
        <v>0</v>
      </c>
      <c r="E129" s="5">
        <v>0</v>
      </c>
      <c r="F129" s="5">
        <v>20000</v>
      </c>
      <c r="G129" s="5">
        <v>0</v>
      </c>
    </row>
    <row r="130" spans="1:7" ht="20.100000000000001" customHeight="1" x14ac:dyDescent="0.25">
      <c r="A130" s="2" t="s">
        <v>103</v>
      </c>
      <c r="B130" s="3">
        <v>105672.8</v>
      </c>
      <c r="C130" s="3">
        <v>84497.5</v>
      </c>
      <c r="D130" s="3">
        <v>21175.3</v>
      </c>
      <c r="E130" s="3">
        <v>70367.899999999994</v>
      </c>
      <c r="F130" s="3">
        <v>1633.39</v>
      </c>
      <c r="G130" s="3">
        <v>33671.51</v>
      </c>
    </row>
    <row r="131" spans="1:7" ht="20.100000000000001" customHeight="1" x14ac:dyDescent="0.25">
      <c r="A131" s="2" t="s">
        <v>20</v>
      </c>
      <c r="B131" s="3">
        <v>86190.8</v>
      </c>
      <c r="C131" s="3">
        <v>65015.5</v>
      </c>
      <c r="D131" s="3">
        <v>21175.3</v>
      </c>
      <c r="E131" s="3">
        <v>65015.5</v>
      </c>
      <c r="F131" s="3">
        <v>0</v>
      </c>
      <c r="G131" s="3">
        <v>21175.3</v>
      </c>
    </row>
    <row r="132" spans="1:7" ht="20.100000000000001" customHeight="1" x14ac:dyDescent="0.25">
      <c r="A132" s="2" t="s">
        <v>21</v>
      </c>
      <c r="B132" s="3">
        <v>14482</v>
      </c>
      <c r="C132" s="3">
        <v>14482</v>
      </c>
      <c r="D132" s="3">
        <v>0</v>
      </c>
      <c r="E132" s="3">
        <v>3231.18</v>
      </c>
      <c r="F132" s="3">
        <v>839</v>
      </c>
      <c r="G132" s="3">
        <v>10411.82</v>
      </c>
    </row>
    <row r="133" spans="1:7" ht="20.100000000000001" customHeight="1" x14ac:dyDescent="0.25">
      <c r="A133" s="2" t="s">
        <v>24</v>
      </c>
      <c r="B133" s="3">
        <v>5000</v>
      </c>
      <c r="C133" s="3">
        <v>5000</v>
      </c>
      <c r="D133" s="3">
        <v>0</v>
      </c>
      <c r="E133" s="3">
        <v>2121.2199999999998</v>
      </c>
      <c r="F133" s="3">
        <v>794.39</v>
      </c>
      <c r="G133" s="3">
        <v>2084.39</v>
      </c>
    </row>
    <row r="134" spans="1:7" ht="20.100000000000001" customHeight="1" x14ac:dyDescent="0.25">
      <c r="A134" s="2" t="s">
        <v>104</v>
      </c>
      <c r="B134" s="3">
        <v>210518</v>
      </c>
      <c r="C134" s="3">
        <v>183723.01</v>
      </c>
      <c r="D134" s="3">
        <v>26794.99</v>
      </c>
      <c r="E134" s="3">
        <v>119135.1</v>
      </c>
      <c r="F134" s="3">
        <v>30176.57</v>
      </c>
      <c r="G134" s="3">
        <v>61206.33</v>
      </c>
    </row>
    <row r="135" spans="1:7" ht="20.100000000000001" customHeight="1" x14ac:dyDescent="0.25">
      <c r="A135" s="2" t="s">
        <v>20</v>
      </c>
      <c r="B135" s="3">
        <v>96538.68</v>
      </c>
      <c r="C135" s="3">
        <v>69743.69</v>
      </c>
      <c r="D135" s="3">
        <v>26794.99</v>
      </c>
      <c r="E135" s="3">
        <v>69743.69</v>
      </c>
      <c r="F135" s="3">
        <v>0</v>
      </c>
      <c r="G135" s="3">
        <v>26794.99</v>
      </c>
    </row>
    <row r="136" spans="1:7" ht="20.100000000000001" customHeight="1" x14ac:dyDescent="0.25">
      <c r="A136" s="2" t="s">
        <v>21</v>
      </c>
      <c r="B136" s="3">
        <v>88979.32</v>
      </c>
      <c r="C136" s="3">
        <v>88979.32</v>
      </c>
      <c r="D136" s="3">
        <v>0</v>
      </c>
      <c r="E136" s="3">
        <v>32500.18</v>
      </c>
      <c r="F136" s="3">
        <v>27347.39</v>
      </c>
      <c r="G136" s="3">
        <v>29131.75</v>
      </c>
    </row>
    <row r="137" spans="1:7" ht="20.100000000000001" customHeight="1" x14ac:dyDescent="0.25">
      <c r="A137" s="2" t="s">
        <v>24</v>
      </c>
      <c r="B137" s="3">
        <v>10000</v>
      </c>
      <c r="C137" s="3">
        <v>10000</v>
      </c>
      <c r="D137" s="3">
        <v>0</v>
      </c>
      <c r="E137" s="3">
        <v>4202.2299999999996</v>
      </c>
      <c r="F137" s="3">
        <v>518.17999999999995</v>
      </c>
      <c r="G137" s="3">
        <v>5279.59</v>
      </c>
    </row>
    <row r="138" spans="1:7" ht="20.100000000000001" customHeight="1" x14ac:dyDescent="0.25">
      <c r="A138" s="2" t="s">
        <v>16</v>
      </c>
      <c r="B138" s="3">
        <v>15000</v>
      </c>
      <c r="C138" s="3">
        <v>15000</v>
      </c>
      <c r="D138" s="3">
        <v>0</v>
      </c>
      <c r="E138" s="3">
        <v>12689</v>
      </c>
      <c r="F138" s="3">
        <v>2311</v>
      </c>
      <c r="G138" s="3">
        <v>0</v>
      </c>
    </row>
    <row r="139" spans="1:7" ht="20.100000000000001" customHeight="1" x14ac:dyDescent="0.25">
      <c r="A139" s="4" t="s">
        <v>105</v>
      </c>
      <c r="B139" s="5">
        <v>15000</v>
      </c>
      <c r="C139" s="5">
        <v>15000</v>
      </c>
      <c r="D139" s="5">
        <v>0</v>
      </c>
      <c r="E139" s="5">
        <v>12689</v>
      </c>
      <c r="F139" s="5">
        <v>2311</v>
      </c>
      <c r="G139" s="5">
        <v>0</v>
      </c>
    </row>
    <row r="140" spans="1:7" ht="20.100000000000001" customHeight="1" x14ac:dyDescent="0.25">
      <c r="A140" s="2" t="s">
        <v>106</v>
      </c>
      <c r="B140" s="3">
        <v>405275.36</v>
      </c>
      <c r="C140" s="3">
        <v>384775.48</v>
      </c>
      <c r="D140" s="3">
        <v>20499.88</v>
      </c>
      <c r="E140" s="3">
        <v>115579.63</v>
      </c>
      <c r="F140" s="3">
        <v>263185.67</v>
      </c>
      <c r="G140" s="3">
        <v>26510.06</v>
      </c>
    </row>
    <row r="141" spans="1:7" ht="20.100000000000001" customHeight="1" x14ac:dyDescent="0.25">
      <c r="A141" s="2" t="s">
        <v>20</v>
      </c>
      <c r="B141" s="3">
        <v>75275.360000000001</v>
      </c>
      <c r="C141" s="3">
        <v>54775.48</v>
      </c>
      <c r="D141" s="3">
        <v>20499.88</v>
      </c>
      <c r="E141" s="3">
        <v>54775.48</v>
      </c>
      <c r="F141" s="3">
        <v>0</v>
      </c>
      <c r="G141" s="3">
        <v>20499.88</v>
      </c>
    </row>
    <row r="142" spans="1:7" ht="20.100000000000001" customHeight="1" x14ac:dyDescent="0.25">
      <c r="A142" s="2" t="s">
        <v>21</v>
      </c>
      <c r="B142" s="3">
        <v>40000</v>
      </c>
      <c r="C142" s="3">
        <v>40000</v>
      </c>
      <c r="D142" s="3">
        <v>0</v>
      </c>
      <c r="E142" s="3">
        <v>19285.150000000001</v>
      </c>
      <c r="F142" s="3">
        <v>14704.67</v>
      </c>
      <c r="G142" s="3">
        <v>6010.18</v>
      </c>
    </row>
    <row r="143" spans="1:7" ht="20.100000000000001" customHeight="1" x14ac:dyDescent="0.25">
      <c r="A143" s="2" t="s">
        <v>16</v>
      </c>
      <c r="B143" s="3">
        <v>290000</v>
      </c>
      <c r="C143" s="3">
        <v>290000</v>
      </c>
      <c r="D143" s="3">
        <v>0</v>
      </c>
      <c r="E143" s="3">
        <v>41519</v>
      </c>
      <c r="F143" s="3">
        <v>248481</v>
      </c>
      <c r="G143" s="3">
        <v>0</v>
      </c>
    </row>
    <row r="144" spans="1:7" ht="20.100000000000001" customHeight="1" x14ac:dyDescent="0.25">
      <c r="A144" s="4" t="s">
        <v>107</v>
      </c>
      <c r="B144" s="5">
        <v>150000</v>
      </c>
      <c r="C144" s="5">
        <v>150000</v>
      </c>
      <c r="D144" s="5">
        <v>0</v>
      </c>
      <c r="E144" s="5">
        <v>0</v>
      </c>
      <c r="F144" s="5">
        <v>150000</v>
      </c>
      <c r="G144" s="5">
        <v>0</v>
      </c>
    </row>
    <row r="145" spans="1:7" ht="20.100000000000001" customHeight="1" x14ac:dyDescent="0.25">
      <c r="A145" s="4" t="s">
        <v>108</v>
      </c>
      <c r="B145" s="5">
        <v>30000</v>
      </c>
      <c r="C145" s="5">
        <v>30000</v>
      </c>
      <c r="D145" s="5">
        <v>0</v>
      </c>
      <c r="E145" s="5">
        <v>0</v>
      </c>
      <c r="F145" s="5">
        <v>30000</v>
      </c>
      <c r="G145" s="5">
        <v>0</v>
      </c>
    </row>
    <row r="146" spans="1:7" ht="20.100000000000001" customHeight="1" x14ac:dyDescent="0.25">
      <c r="A146" s="4" t="s">
        <v>109</v>
      </c>
      <c r="B146" s="5">
        <v>60000</v>
      </c>
      <c r="C146" s="5">
        <v>60000</v>
      </c>
      <c r="D146" s="5">
        <v>0</v>
      </c>
      <c r="E146" s="5">
        <v>0</v>
      </c>
      <c r="F146" s="5">
        <v>60000</v>
      </c>
      <c r="G146" s="5">
        <v>0</v>
      </c>
    </row>
    <row r="147" spans="1:7" ht="20.100000000000001" customHeight="1" x14ac:dyDescent="0.25">
      <c r="A147" s="4" t="s">
        <v>110</v>
      </c>
      <c r="B147" s="5">
        <v>50000</v>
      </c>
      <c r="C147" s="5">
        <v>50000</v>
      </c>
      <c r="D147" s="5">
        <v>0</v>
      </c>
      <c r="E147" s="5">
        <v>41519</v>
      </c>
      <c r="F147" s="5">
        <v>8481</v>
      </c>
      <c r="G147" s="5">
        <v>0</v>
      </c>
    </row>
    <row r="148" spans="1:7" ht="20.100000000000001" customHeight="1" x14ac:dyDescent="0.25">
      <c r="A148" s="2" t="s">
        <v>111</v>
      </c>
      <c r="B148" s="3">
        <v>244830.56</v>
      </c>
      <c r="C148" s="3">
        <v>225025.7</v>
      </c>
      <c r="D148" s="3">
        <v>19804.86</v>
      </c>
      <c r="E148" s="3">
        <v>205347.6</v>
      </c>
      <c r="F148" s="3">
        <v>15863.9</v>
      </c>
      <c r="G148" s="3">
        <v>23619.06</v>
      </c>
    </row>
    <row r="149" spans="1:7" ht="20.100000000000001" customHeight="1" x14ac:dyDescent="0.25">
      <c r="A149" s="2" t="s">
        <v>20</v>
      </c>
      <c r="B149" s="3">
        <v>74830.559999999998</v>
      </c>
      <c r="C149" s="3">
        <v>55025.7</v>
      </c>
      <c r="D149" s="3">
        <v>19804.86</v>
      </c>
      <c r="E149" s="3">
        <v>55025.7</v>
      </c>
      <c r="F149" s="3">
        <v>0</v>
      </c>
      <c r="G149" s="3">
        <v>19804.86</v>
      </c>
    </row>
    <row r="150" spans="1:7" ht="20.100000000000001" customHeight="1" x14ac:dyDescent="0.25">
      <c r="A150" s="2" t="s">
        <v>21</v>
      </c>
      <c r="B150" s="3">
        <v>170000</v>
      </c>
      <c r="C150" s="3">
        <v>170000</v>
      </c>
      <c r="D150" s="3">
        <v>0</v>
      </c>
      <c r="E150" s="3">
        <v>150321.9</v>
      </c>
      <c r="F150" s="3">
        <v>15863.9</v>
      </c>
      <c r="G150" s="3">
        <v>3814.2</v>
      </c>
    </row>
    <row r="151" spans="1:7" ht="20.100000000000001" customHeight="1" x14ac:dyDescent="0.25">
      <c r="A151" s="2" t="s">
        <v>112</v>
      </c>
      <c r="B151" s="3">
        <v>389123.24</v>
      </c>
      <c r="C151" s="3">
        <v>296522.21999999997</v>
      </c>
      <c r="D151" s="3">
        <v>92601.02</v>
      </c>
      <c r="E151" s="3">
        <v>249176.71</v>
      </c>
      <c r="F151" s="3">
        <v>29016.73</v>
      </c>
      <c r="G151" s="3">
        <v>110929.8</v>
      </c>
    </row>
    <row r="152" spans="1:7" ht="20.100000000000001" customHeight="1" x14ac:dyDescent="0.25">
      <c r="A152" s="2" t="s">
        <v>20</v>
      </c>
      <c r="B152" s="3">
        <v>328323.24</v>
      </c>
      <c r="C152" s="3">
        <v>235722.22</v>
      </c>
      <c r="D152" s="3">
        <v>92601.02</v>
      </c>
      <c r="E152" s="3">
        <v>235722.22</v>
      </c>
      <c r="F152" s="3">
        <v>0</v>
      </c>
      <c r="G152" s="3">
        <v>92601.02</v>
      </c>
    </row>
    <row r="153" spans="1:7" ht="20.100000000000001" customHeight="1" x14ac:dyDescent="0.25">
      <c r="A153" s="2" t="s">
        <v>21</v>
      </c>
      <c r="B153" s="3">
        <v>24800</v>
      </c>
      <c r="C153" s="3">
        <v>24800</v>
      </c>
      <c r="D153" s="3">
        <v>0</v>
      </c>
      <c r="E153" s="3">
        <v>7229.9</v>
      </c>
      <c r="F153" s="3">
        <v>3775.71</v>
      </c>
      <c r="G153" s="3">
        <v>13794.39</v>
      </c>
    </row>
    <row r="154" spans="1:7" ht="20.100000000000001" customHeight="1" x14ac:dyDescent="0.25">
      <c r="A154" s="2" t="s">
        <v>24</v>
      </c>
      <c r="B154" s="3">
        <v>11000</v>
      </c>
      <c r="C154" s="3">
        <v>11000</v>
      </c>
      <c r="D154" s="3">
        <v>0</v>
      </c>
      <c r="E154" s="3">
        <v>6224.59</v>
      </c>
      <c r="F154" s="3">
        <v>241.02</v>
      </c>
      <c r="G154" s="3">
        <v>4534.3900000000003</v>
      </c>
    </row>
    <row r="155" spans="1:7" ht="20.100000000000001" customHeight="1" x14ac:dyDescent="0.25">
      <c r="A155" s="2" t="s">
        <v>16</v>
      </c>
      <c r="B155" s="3">
        <v>25000</v>
      </c>
      <c r="C155" s="3">
        <v>25000</v>
      </c>
      <c r="D155" s="3">
        <v>0</v>
      </c>
      <c r="E155" s="3">
        <v>0</v>
      </c>
      <c r="F155" s="3">
        <v>25000</v>
      </c>
      <c r="G155" s="3">
        <v>0</v>
      </c>
    </row>
    <row r="156" spans="1:7" ht="20.100000000000001" customHeight="1" x14ac:dyDescent="0.25">
      <c r="A156" s="4" t="s">
        <v>113</v>
      </c>
      <c r="B156" s="5">
        <v>10000</v>
      </c>
      <c r="C156" s="5">
        <v>10000</v>
      </c>
      <c r="D156" s="5">
        <v>0</v>
      </c>
      <c r="E156" s="5">
        <v>0</v>
      </c>
      <c r="F156" s="5">
        <v>10000</v>
      </c>
      <c r="G156" s="5">
        <v>0</v>
      </c>
    </row>
    <row r="157" spans="1:7" ht="20.100000000000001" customHeight="1" x14ac:dyDescent="0.25">
      <c r="A157" s="4" t="s">
        <v>114</v>
      </c>
      <c r="B157" s="5">
        <v>15000</v>
      </c>
      <c r="C157" s="5">
        <v>15000</v>
      </c>
      <c r="D157" s="5">
        <v>0</v>
      </c>
      <c r="E157" s="5">
        <v>0</v>
      </c>
      <c r="F157" s="5">
        <v>15000</v>
      </c>
      <c r="G157" s="5">
        <v>0</v>
      </c>
    </row>
    <row r="158" spans="1:7" ht="20.100000000000001" customHeight="1" x14ac:dyDescent="0.25">
      <c r="A158" s="2" t="s">
        <v>115</v>
      </c>
      <c r="B158" s="3">
        <v>3890609.15</v>
      </c>
      <c r="C158" s="3">
        <v>3820563.39</v>
      </c>
      <c r="D158" s="3">
        <v>70045.759999999995</v>
      </c>
      <c r="E158" s="3">
        <v>3628394.9</v>
      </c>
      <c r="F158" s="3">
        <v>88152.28</v>
      </c>
      <c r="G158" s="3">
        <v>174061.97</v>
      </c>
    </row>
    <row r="159" spans="1:7" ht="20.100000000000001" customHeight="1" x14ac:dyDescent="0.25">
      <c r="A159" s="2" t="s">
        <v>20</v>
      </c>
      <c r="B159" s="3">
        <v>3559729.15</v>
      </c>
      <c r="C159" s="3">
        <v>3489683.39</v>
      </c>
      <c r="D159" s="3">
        <v>70045.759999999995</v>
      </c>
      <c r="E159" s="3">
        <v>3476534.57</v>
      </c>
      <c r="F159" s="3">
        <v>0</v>
      </c>
      <c r="G159" s="9">
        <v>83194.58</v>
      </c>
    </row>
    <row r="160" spans="1:7" ht="20.100000000000001" customHeight="1" x14ac:dyDescent="0.25">
      <c r="A160" s="2" t="s">
        <v>21</v>
      </c>
      <c r="B160" s="3">
        <v>220280</v>
      </c>
      <c r="C160" s="3">
        <v>220280</v>
      </c>
      <c r="D160" s="3">
        <v>0</v>
      </c>
      <c r="E160" s="3">
        <v>114636.08</v>
      </c>
      <c r="F160" s="3">
        <v>25065.95</v>
      </c>
      <c r="G160" s="9">
        <v>80577.97</v>
      </c>
    </row>
    <row r="161" spans="1:7" ht="20.100000000000001" customHeight="1" x14ac:dyDescent="0.25">
      <c r="A161" s="2" t="s">
        <v>24</v>
      </c>
      <c r="B161" s="3">
        <v>28100</v>
      </c>
      <c r="C161" s="3">
        <v>28100</v>
      </c>
      <c r="D161" s="3">
        <v>0</v>
      </c>
      <c r="E161" s="3">
        <v>17399.95</v>
      </c>
      <c r="F161" s="3">
        <v>1476.33</v>
      </c>
      <c r="G161" s="9">
        <v>9223.7199999999993</v>
      </c>
    </row>
    <row r="162" spans="1:7" ht="20.100000000000001" customHeight="1" x14ac:dyDescent="0.25">
      <c r="A162" s="2" t="s">
        <v>16</v>
      </c>
      <c r="B162" s="3">
        <v>82500</v>
      </c>
      <c r="C162" s="3">
        <v>82500</v>
      </c>
      <c r="D162" s="3">
        <v>0</v>
      </c>
      <c r="E162" s="3">
        <v>19824.3</v>
      </c>
      <c r="F162" s="3">
        <v>61610</v>
      </c>
      <c r="G162" s="9">
        <v>1065.7</v>
      </c>
    </row>
    <row r="163" spans="1:7" ht="20.100000000000001" customHeight="1" x14ac:dyDescent="0.25">
      <c r="A163" s="4" t="s">
        <v>116</v>
      </c>
      <c r="B163" s="5">
        <v>10000</v>
      </c>
      <c r="C163" s="5">
        <v>10000</v>
      </c>
      <c r="D163" s="5">
        <v>0</v>
      </c>
      <c r="E163" s="5">
        <v>10000</v>
      </c>
      <c r="F163" s="5">
        <v>0</v>
      </c>
      <c r="G163" s="10">
        <v>0</v>
      </c>
    </row>
    <row r="164" spans="1:7" ht="20.100000000000001" customHeight="1" x14ac:dyDescent="0.25">
      <c r="A164" s="4" t="s">
        <v>117</v>
      </c>
      <c r="B164" s="5">
        <v>15000</v>
      </c>
      <c r="C164" s="5">
        <v>15000</v>
      </c>
      <c r="D164" s="5">
        <v>0</v>
      </c>
      <c r="E164" s="5">
        <v>0</v>
      </c>
      <c r="F164" s="5">
        <v>15000</v>
      </c>
      <c r="G164" s="5">
        <v>0</v>
      </c>
    </row>
    <row r="165" spans="1:7" ht="20.100000000000001" customHeight="1" x14ac:dyDescent="0.25">
      <c r="A165" s="4" t="s">
        <v>118</v>
      </c>
      <c r="B165" s="5">
        <v>17000</v>
      </c>
      <c r="C165" s="5">
        <v>17000</v>
      </c>
      <c r="D165" s="5">
        <v>0</v>
      </c>
      <c r="E165" s="5">
        <v>0</v>
      </c>
      <c r="F165" s="5">
        <v>17000</v>
      </c>
      <c r="G165" s="5">
        <v>0</v>
      </c>
    </row>
    <row r="166" spans="1:7" ht="20.100000000000001" customHeight="1" x14ac:dyDescent="0.25">
      <c r="A166" s="4" t="s">
        <v>119</v>
      </c>
      <c r="B166" s="5">
        <v>20000</v>
      </c>
      <c r="C166" s="5">
        <v>20000</v>
      </c>
      <c r="D166" s="5">
        <v>0</v>
      </c>
      <c r="E166" s="5">
        <v>0</v>
      </c>
      <c r="F166" s="5">
        <v>20000</v>
      </c>
      <c r="G166" s="5">
        <v>0</v>
      </c>
    </row>
    <row r="167" spans="1:7" ht="20.100000000000001" customHeight="1" x14ac:dyDescent="0.25">
      <c r="A167" s="4" t="s">
        <v>120</v>
      </c>
      <c r="B167" s="5">
        <v>13500</v>
      </c>
      <c r="C167" s="5">
        <v>13500</v>
      </c>
      <c r="D167" s="5">
        <v>0</v>
      </c>
      <c r="E167" s="5">
        <v>2824.3</v>
      </c>
      <c r="F167" s="5">
        <v>9610</v>
      </c>
      <c r="G167" s="5">
        <v>1065.7</v>
      </c>
    </row>
    <row r="168" spans="1:7" ht="20.100000000000001" customHeight="1" x14ac:dyDescent="0.25">
      <c r="A168" s="4" t="s">
        <v>121</v>
      </c>
      <c r="B168" s="5">
        <v>7000</v>
      </c>
      <c r="C168" s="5">
        <v>7000</v>
      </c>
      <c r="D168" s="5">
        <v>0</v>
      </c>
      <c r="E168" s="5">
        <v>7000</v>
      </c>
      <c r="F168" s="5">
        <v>0</v>
      </c>
      <c r="G168" s="5">
        <v>0</v>
      </c>
    </row>
    <row r="169" spans="1:7" ht="20.100000000000001" customHeight="1" x14ac:dyDescent="0.25">
      <c r="A169" s="2" t="s">
        <v>122</v>
      </c>
      <c r="B169" s="3">
        <v>1115402.05</v>
      </c>
      <c r="C169" s="3">
        <v>871282.64</v>
      </c>
      <c r="D169" s="3">
        <v>244119.41</v>
      </c>
      <c r="E169" s="3">
        <v>806546.11</v>
      </c>
      <c r="F169" s="3">
        <v>19777</v>
      </c>
      <c r="G169" s="3">
        <v>289078.94</v>
      </c>
    </row>
    <row r="170" spans="1:7" ht="20.100000000000001" customHeight="1" x14ac:dyDescent="0.25">
      <c r="A170" s="2" t="s">
        <v>20</v>
      </c>
      <c r="B170" s="3">
        <v>1015582.05</v>
      </c>
      <c r="C170" s="3">
        <v>771462.64</v>
      </c>
      <c r="D170" s="3">
        <v>244119.41</v>
      </c>
      <c r="E170" s="3">
        <v>759562.39</v>
      </c>
      <c r="F170" s="3">
        <v>0</v>
      </c>
      <c r="G170" s="3">
        <v>256019.66</v>
      </c>
    </row>
    <row r="171" spans="1:7" ht="20.100000000000001" customHeight="1" x14ac:dyDescent="0.25">
      <c r="A171" s="2" t="s">
        <v>21</v>
      </c>
      <c r="B171" s="3">
        <v>81920</v>
      </c>
      <c r="C171" s="3">
        <v>81920</v>
      </c>
      <c r="D171" s="3">
        <v>0</v>
      </c>
      <c r="E171" s="3">
        <v>38382.58</v>
      </c>
      <c r="F171" s="3">
        <v>14777</v>
      </c>
      <c r="G171" s="3">
        <v>28760.42</v>
      </c>
    </row>
    <row r="172" spans="1:7" ht="20.100000000000001" customHeight="1" x14ac:dyDescent="0.25">
      <c r="A172" s="2" t="s">
        <v>24</v>
      </c>
      <c r="B172" s="3">
        <v>7900</v>
      </c>
      <c r="C172" s="3">
        <v>7900</v>
      </c>
      <c r="D172" s="3">
        <v>0</v>
      </c>
      <c r="E172" s="3">
        <v>3601.14</v>
      </c>
      <c r="F172" s="3">
        <v>0</v>
      </c>
      <c r="G172" s="3">
        <v>4298.8599999999997</v>
      </c>
    </row>
    <row r="173" spans="1:7" ht="20.100000000000001" customHeight="1" x14ac:dyDescent="0.25">
      <c r="A173" s="2" t="s">
        <v>16</v>
      </c>
      <c r="B173" s="3">
        <v>10000</v>
      </c>
      <c r="C173" s="3">
        <v>10000</v>
      </c>
      <c r="D173" s="3">
        <v>0</v>
      </c>
      <c r="E173" s="3">
        <v>5000</v>
      </c>
      <c r="F173" s="3">
        <v>5000</v>
      </c>
      <c r="G173" s="3">
        <v>0</v>
      </c>
    </row>
    <row r="174" spans="1:7" ht="20.100000000000001" customHeight="1" thickBot="1" x14ac:dyDescent="0.3">
      <c r="A174" s="118" t="s">
        <v>123</v>
      </c>
      <c r="B174" s="119">
        <v>10000</v>
      </c>
      <c r="C174" s="119">
        <v>10000</v>
      </c>
      <c r="D174" s="119">
        <v>0</v>
      </c>
      <c r="E174" s="119">
        <v>5000</v>
      </c>
      <c r="F174" s="119">
        <v>5000</v>
      </c>
      <c r="G174" s="119">
        <v>0</v>
      </c>
    </row>
    <row r="175" spans="1:7" ht="20.100000000000001" customHeight="1" thickBot="1" x14ac:dyDescent="0.3">
      <c r="A175" s="122" t="s">
        <v>124</v>
      </c>
      <c r="B175" s="123">
        <v>1306222.99</v>
      </c>
      <c r="C175" s="123">
        <v>1063733.04</v>
      </c>
      <c r="D175" s="123">
        <v>242489.95</v>
      </c>
      <c r="E175" s="123">
        <v>824746.23</v>
      </c>
      <c r="F175" s="123">
        <v>130378.51</v>
      </c>
      <c r="G175" s="124">
        <v>351098.25</v>
      </c>
    </row>
    <row r="176" spans="1:7" ht="20.100000000000001" customHeight="1" x14ac:dyDescent="0.25">
      <c r="A176" s="120" t="s">
        <v>14</v>
      </c>
      <c r="B176" s="121">
        <v>1306222.99</v>
      </c>
      <c r="C176" s="121">
        <v>1063733.04</v>
      </c>
      <c r="D176" s="121">
        <v>242489.95</v>
      </c>
      <c r="E176" s="121">
        <v>824746.23</v>
      </c>
      <c r="F176" s="121">
        <v>130378.51</v>
      </c>
      <c r="G176" s="121">
        <v>351098.25</v>
      </c>
    </row>
    <row r="177" spans="1:7" ht="20.100000000000001" customHeight="1" x14ac:dyDescent="0.25">
      <c r="A177" s="2" t="s">
        <v>19</v>
      </c>
      <c r="B177" s="3">
        <v>45000</v>
      </c>
      <c r="C177" s="3">
        <v>41881.699999999997</v>
      </c>
      <c r="D177" s="3">
        <v>3118.3</v>
      </c>
      <c r="E177" s="3">
        <v>38390</v>
      </c>
      <c r="F177" s="3">
        <v>1250</v>
      </c>
      <c r="G177" s="3">
        <v>5360</v>
      </c>
    </row>
    <row r="178" spans="1:7" ht="20.100000000000001" customHeight="1" x14ac:dyDescent="0.25">
      <c r="A178" s="2" t="s">
        <v>125</v>
      </c>
      <c r="B178" s="3">
        <v>45000</v>
      </c>
      <c r="C178" s="3">
        <v>41881.699999999997</v>
      </c>
      <c r="D178" s="3">
        <v>3118.3</v>
      </c>
      <c r="E178" s="3">
        <v>38390</v>
      </c>
      <c r="F178" s="3">
        <v>1250</v>
      </c>
      <c r="G178" s="3">
        <v>5360</v>
      </c>
    </row>
    <row r="179" spans="1:7" ht="20.100000000000001" customHeight="1" x14ac:dyDescent="0.25">
      <c r="A179" s="2" t="s">
        <v>26</v>
      </c>
      <c r="B179" s="3">
        <v>5000</v>
      </c>
      <c r="C179" s="3">
        <v>5000</v>
      </c>
      <c r="D179" s="3">
        <v>0</v>
      </c>
      <c r="E179" s="3">
        <v>2600</v>
      </c>
      <c r="F179" s="3">
        <v>0</v>
      </c>
      <c r="G179" s="3">
        <v>2400</v>
      </c>
    </row>
    <row r="180" spans="1:7" ht="20.100000000000001" customHeight="1" x14ac:dyDescent="0.25">
      <c r="A180" s="2" t="s">
        <v>125</v>
      </c>
      <c r="B180" s="3">
        <v>5000</v>
      </c>
      <c r="C180" s="3">
        <v>5000</v>
      </c>
      <c r="D180" s="3">
        <v>0</v>
      </c>
      <c r="E180" s="3">
        <v>2600</v>
      </c>
      <c r="F180" s="3">
        <v>0</v>
      </c>
      <c r="G180" s="3">
        <v>2400</v>
      </c>
    </row>
    <row r="181" spans="1:7" ht="20.100000000000001" customHeight="1" x14ac:dyDescent="0.25">
      <c r="A181" s="2" t="s">
        <v>30</v>
      </c>
      <c r="B181" s="3">
        <v>490000</v>
      </c>
      <c r="C181" s="3">
        <v>342860.5</v>
      </c>
      <c r="D181" s="3">
        <v>147139.5</v>
      </c>
      <c r="E181" s="3">
        <v>311503.2</v>
      </c>
      <c r="F181" s="3">
        <v>10380.799999999999</v>
      </c>
      <c r="G181" s="3">
        <v>168116</v>
      </c>
    </row>
    <row r="182" spans="1:7" ht="20.100000000000001" customHeight="1" x14ac:dyDescent="0.25">
      <c r="A182" s="2" t="s">
        <v>16</v>
      </c>
      <c r="B182" s="3">
        <v>490000</v>
      </c>
      <c r="C182" s="3">
        <v>342860.5</v>
      </c>
      <c r="D182" s="3">
        <v>147139.5</v>
      </c>
      <c r="E182" s="3">
        <v>311503.2</v>
      </c>
      <c r="F182" s="3">
        <v>10380.799999999999</v>
      </c>
      <c r="G182" s="3">
        <v>168116</v>
      </c>
    </row>
    <row r="183" spans="1:7" ht="20.100000000000001" customHeight="1" x14ac:dyDescent="0.25">
      <c r="A183" s="4" t="s">
        <v>126</v>
      </c>
      <c r="B183" s="5">
        <v>467300</v>
      </c>
      <c r="C183" s="5">
        <v>342860.5</v>
      </c>
      <c r="D183" s="5">
        <v>124439.5</v>
      </c>
      <c r="E183" s="5">
        <v>311503.2</v>
      </c>
      <c r="F183" s="5">
        <v>10380.799999999999</v>
      </c>
      <c r="G183" s="5">
        <v>145416</v>
      </c>
    </row>
    <row r="184" spans="1:7" ht="20.100000000000001" customHeight="1" x14ac:dyDescent="0.25">
      <c r="A184" s="4" t="s">
        <v>127</v>
      </c>
      <c r="B184" s="5">
        <v>1000</v>
      </c>
      <c r="C184" s="5">
        <v>0</v>
      </c>
      <c r="D184" s="5">
        <v>1000</v>
      </c>
      <c r="E184" s="5">
        <v>0</v>
      </c>
      <c r="F184" s="5">
        <v>0</v>
      </c>
      <c r="G184" s="5">
        <v>1000</v>
      </c>
    </row>
    <row r="185" spans="1:7" ht="20.100000000000001" customHeight="1" x14ac:dyDescent="0.25">
      <c r="A185" s="4" t="s">
        <v>128</v>
      </c>
      <c r="B185" s="5">
        <v>1000</v>
      </c>
      <c r="C185" s="5">
        <v>0</v>
      </c>
      <c r="D185" s="5">
        <v>1000</v>
      </c>
      <c r="E185" s="5">
        <v>0</v>
      </c>
      <c r="F185" s="5">
        <v>0</v>
      </c>
      <c r="G185" s="5">
        <v>1000</v>
      </c>
    </row>
    <row r="186" spans="1:7" ht="20.100000000000001" customHeight="1" x14ac:dyDescent="0.25">
      <c r="A186" s="4" t="s">
        <v>129</v>
      </c>
      <c r="B186" s="5">
        <v>2200</v>
      </c>
      <c r="C186" s="5">
        <v>0</v>
      </c>
      <c r="D186" s="5">
        <v>2200</v>
      </c>
      <c r="E186" s="5">
        <v>0</v>
      </c>
      <c r="F186" s="5">
        <v>0</v>
      </c>
      <c r="G186" s="5">
        <v>2200</v>
      </c>
    </row>
    <row r="187" spans="1:7" ht="20.100000000000001" customHeight="1" x14ac:dyDescent="0.25">
      <c r="A187" s="4" t="s">
        <v>130</v>
      </c>
      <c r="B187" s="5">
        <v>2000</v>
      </c>
      <c r="C187" s="5">
        <v>0</v>
      </c>
      <c r="D187" s="5">
        <v>2000</v>
      </c>
      <c r="E187" s="5">
        <v>0</v>
      </c>
      <c r="F187" s="5">
        <v>0</v>
      </c>
      <c r="G187" s="5">
        <v>2000</v>
      </c>
    </row>
    <row r="188" spans="1:7" ht="20.100000000000001" customHeight="1" x14ac:dyDescent="0.25">
      <c r="A188" s="4" t="s">
        <v>131</v>
      </c>
      <c r="B188" s="5">
        <v>1200</v>
      </c>
      <c r="C188" s="5">
        <v>0</v>
      </c>
      <c r="D188" s="5">
        <v>1200</v>
      </c>
      <c r="E188" s="5">
        <v>0</v>
      </c>
      <c r="F188" s="5">
        <v>0</v>
      </c>
      <c r="G188" s="10">
        <v>1200</v>
      </c>
    </row>
    <row r="189" spans="1:7" ht="20.100000000000001" customHeight="1" x14ac:dyDescent="0.25">
      <c r="A189" s="4" t="s">
        <v>132</v>
      </c>
      <c r="B189" s="5">
        <v>1000</v>
      </c>
      <c r="C189" s="5">
        <v>0</v>
      </c>
      <c r="D189" s="5">
        <v>1000</v>
      </c>
      <c r="E189" s="5">
        <v>0</v>
      </c>
      <c r="F189" s="5">
        <v>0</v>
      </c>
      <c r="G189" s="10">
        <v>1000</v>
      </c>
    </row>
    <row r="190" spans="1:7" ht="20.100000000000001" customHeight="1" x14ac:dyDescent="0.25">
      <c r="A190" s="4" t="s">
        <v>133</v>
      </c>
      <c r="B190" s="5">
        <v>3800</v>
      </c>
      <c r="C190" s="5">
        <v>0</v>
      </c>
      <c r="D190" s="5">
        <v>3800</v>
      </c>
      <c r="E190" s="5">
        <v>0</v>
      </c>
      <c r="F190" s="5">
        <v>0</v>
      </c>
      <c r="G190" s="10">
        <v>3800</v>
      </c>
    </row>
    <row r="191" spans="1:7" ht="20.100000000000001" customHeight="1" x14ac:dyDescent="0.25">
      <c r="A191" s="4" t="s">
        <v>134</v>
      </c>
      <c r="B191" s="5">
        <v>1000</v>
      </c>
      <c r="C191" s="5">
        <v>0</v>
      </c>
      <c r="D191" s="5">
        <v>1000</v>
      </c>
      <c r="E191" s="5">
        <v>0</v>
      </c>
      <c r="F191" s="5">
        <v>0</v>
      </c>
      <c r="G191" s="10">
        <v>1000</v>
      </c>
    </row>
    <row r="192" spans="1:7" ht="20.100000000000001" customHeight="1" x14ac:dyDescent="0.25">
      <c r="A192" s="4" t="s">
        <v>135</v>
      </c>
      <c r="B192" s="5">
        <v>2000</v>
      </c>
      <c r="C192" s="5">
        <v>0</v>
      </c>
      <c r="D192" s="5">
        <v>2000</v>
      </c>
      <c r="E192" s="5">
        <v>0</v>
      </c>
      <c r="F192" s="5">
        <v>0</v>
      </c>
      <c r="G192" s="10">
        <v>2000</v>
      </c>
    </row>
    <row r="193" spans="1:7" ht="20.100000000000001" customHeight="1" x14ac:dyDescent="0.25">
      <c r="A193" s="4" t="s">
        <v>136</v>
      </c>
      <c r="B193" s="5">
        <v>3500</v>
      </c>
      <c r="C193" s="5">
        <v>0</v>
      </c>
      <c r="D193" s="5">
        <v>3500</v>
      </c>
      <c r="E193" s="5">
        <v>0</v>
      </c>
      <c r="F193" s="5">
        <v>0</v>
      </c>
      <c r="G193" s="10">
        <v>3500</v>
      </c>
    </row>
    <row r="194" spans="1:7" ht="20.100000000000001" customHeight="1" x14ac:dyDescent="0.25">
      <c r="A194" s="4" t="s">
        <v>137</v>
      </c>
      <c r="B194" s="5">
        <v>4000</v>
      </c>
      <c r="C194" s="5">
        <v>0</v>
      </c>
      <c r="D194" s="5">
        <v>4000</v>
      </c>
      <c r="E194" s="5">
        <v>0</v>
      </c>
      <c r="F194" s="5">
        <v>0</v>
      </c>
      <c r="G194" s="10">
        <v>4000</v>
      </c>
    </row>
    <row r="195" spans="1:7" ht="20.100000000000001" customHeight="1" x14ac:dyDescent="0.25">
      <c r="A195" s="2" t="s">
        <v>31</v>
      </c>
      <c r="B195" s="3">
        <v>154223</v>
      </c>
      <c r="C195" s="3">
        <v>154223</v>
      </c>
      <c r="D195" s="3">
        <v>0</v>
      </c>
      <c r="E195" s="3">
        <v>93956.3</v>
      </c>
      <c r="F195" s="3">
        <v>49296.7</v>
      </c>
      <c r="G195" s="3">
        <v>10970</v>
      </c>
    </row>
    <row r="196" spans="1:7" ht="20.100000000000001" customHeight="1" x14ac:dyDescent="0.25">
      <c r="A196" s="2" t="s">
        <v>125</v>
      </c>
      <c r="B196" s="3">
        <v>55000</v>
      </c>
      <c r="C196" s="3">
        <v>55000</v>
      </c>
      <c r="D196" s="3">
        <v>0</v>
      </c>
      <c r="E196" s="3">
        <v>50030</v>
      </c>
      <c r="F196" s="3">
        <v>4000</v>
      </c>
      <c r="G196" s="3">
        <v>970</v>
      </c>
    </row>
    <row r="197" spans="1:7" ht="20.100000000000001" customHeight="1" x14ac:dyDescent="0.25">
      <c r="A197" s="2" t="s">
        <v>16</v>
      </c>
      <c r="B197" s="3">
        <v>99223</v>
      </c>
      <c r="C197" s="3">
        <v>99223</v>
      </c>
      <c r="D197" s="3">
        <v>0</v>
      </c>
      <c r="E197" s="3">
        <v>43926.3</v>
      </c>
      <c r="F197" s="3">
        <v>45296.7</v>
      </c>
      <c r="G197" s="3">
        <v>10000</v>
      </c>
    </row>
    <row r="198" spans="1:7" ht="20.100000000000001" customHeight="1" x14ac:dyDescent="0.25">
      <c r="A198" s="4" t="s">
        <v>34</v>
      </c>
      <c r="B198" s="5">
        <v>10000</v>
      </c>
      <c r="C198" s="5">
        <v>10000</v>
      </c>
      <c r="D198" s="5">
        <v>0</v>
      </c>
      <c r="E198" s="5">
        <v>0</v>
      </c>
      <c r="F198" s="5">
        <v>0</v>
      </c>
      <c r="G198" s="5">
        <v>10000</v>
      </c>
    </row>
    <row r="199" spans="1:7" ht="20.100000000000001" customHeight="1" x14ac:dyDescent="0.25">
      <c r="A199" s="4" t="s">
        <v>35</v>
      </c>
      <c r="B199" s="5">
        <v>5000</v>
      </c>
      <c r="C199" s="5">
        <v>5000</v>
      </c>
      <c r="D199" s="5">
        <v>0</v>
      </c>
      <c r="E199" s="5">
        <v>1074.3</v>
      </c>
      <c r="F199" s="5">
        <v>3925.7</v>
      </c>
      <c r="G199" s="5">
        <v>0</v>
      </c>
    </row>
    <row r="200" spans="1:7" ht="20.100000000000001" customHeight="1" x14ac:dyDescent="0.25">
      <c r="A200" s="4" t="s">
        <v>37</v>
      </c>
      <c r="B200" s="5">
        <v>5000</v>
      </c>
      <c r="C200" s="5">
        <v>5000</v>
      </c>
      <c r="D200" s="5">
        <v>0</v>
      </c>
      <c r="E200" s="5">
        <v>0</v>
      </c>
      <c r="F200" s="5">
        <v>5000</v>
      </c>
      <c r="G200" s="5">
        <v>0</v>
      </c>
    </row>
    <row r="201" spans="1:7" ht="20.100000000000001" customHeight="1" x14ac:dyDescent="0.25">
      <c r="A201" s="4" t="s">
        <v>38</v>
      </c>
      <c r="B201" s="5">
        <v>5000</v>
      </c>
      <c r="C201" s="5">
        <v>5000</v>
      </c>
      <c r="D201" s="5">
        <v>0</v>
      </c>
      <c r="E201" s="5">
        <v>0</v>
      </c>
      <c r="F201" s="5">
        <v>5000</v>
      </c>
      <c r="G201" s="5">
        <v>0</v>
      </c>
    </row>
    <row r="202" spans="1:7" ht="20.100000000000001" customHeight="1" x14ac:dyDescent="0.25">
      <c r="A202" s="4" t="s">
        <v>39</v>
      </c>
      <c r="B202" s="5">
        <v>5000</v>
      </c>
      <c r="C202" s="5">
        <v>5000</v>
      </c>
      <c r="D202" s="5">
        <v>0</v>
      </c>
      <c r="E202" s="5">
        <v>0</v>
      </c>
      <c r="F202" s="5">
        <v>5000</v>
      </c>
      <c r="G202" s="5">
        <v>0</v>
      </c>
    </row>
    <row r="203" spans="1:7" ht="20.100000000000001" customHeight="1" x14ac:dyDescent="0.25">
      <c r="A203" s="4" t="s">
        <v>40</v>
      </c>
      <c r="B203" s="5">
        <v>5000</v>
      </c>
      <c r="C203" s="5">
        <v>5000</v>
      </c>
      <c r="D203" s="5">
        <v>0</v>
      </c>
      <c r="E203" s="5">
        <v>0</v>
      </c>
      <c r="F203" s="5">
        <v>5000</v>
      </c>
      <c r="G203" s="5">
        <v>0</v>
      </c>
    </row>
    <row r="204" spans="1:7" ht="20.100000000000001" customHeight="1" x14ac:dyDescent="0.25">
      <c r="A204" s="4" t="s">
        <v>41</v>
      </c>
      <c r="B204" s="5">
        <v>4223</v>
      </c>
      <c r="C204" s="5">
        <v>4223</v>
      </c>
      <c r="D204" s="5">
        <v>0</v>
      </c>
      <c r="E204" s="5">
        <v>0</v>
      </c>
      <c r="F204" s="5">
        <v>4223</v>
      </c>
      <c r="G204" s="5">
        <v>0</v>
      </c>
    </row>
    <row r="205" spans="1:7" ht="20.100000000000001" customHeight="1" x14ac:dyDescent="0.25">
      <c r="A205" s="4" t="s">
        <v>42</v>
      </c>
      <c r="B205" s="5">
        <v>5000</v>
      </c>
      <c r="C205" s="5">
        <v>5000</v>
      </c>
      <c r="D205" s="5">
        <v>0</v>
      </c>
      <c r="E205" s="5">
        <v>0</v>
      </c>
      <c r="F205" s="5">
        <v>5000</v>
      </c>
      <c r="G205" s="5">
        <v>0</v>
      </c>
    </row>
    <row r="206" spans="1:7" ht="20.100000000000001" customHeight="1" x14ac:dyDescent="0.25">
      <c r="A206" s="4" t="s">
        <v>43</v>
      </c>
      <c r="B206" s="5">
        <v>30000</v>
      </c>
      <c r="C206" s="5">
        <v>30000</v>
      </c>
      <c r="D206" s="5">
        <v>0</v>
      </c>
      <c r="E206" s="5">
        <v>30000</v>
      </c>
      <c r="F206" s="5">
        <v>0</v>
      </c>
      <c r="G206" s="5">
        <v>0</v>
      </c>
    </row>
    <row r="207" spans="1:7" ht="20.100000000000001" customHeight="1" x14ac:dyDescent="0.25">
      <c r="A207" s="4" t="s">
        <v>44</v>
      </c>
      <c r="B207" s="5">
        <v>5000</v>
      </c>
      <c r="C207" s="5">
        <v>5000</v>
      </c>
      <c r="D207" s="5">
        <v>0</v>
      </c>
      <c r="E207" s="5">
        <v>0</v>
      </c>
      <c r="F207" s="5">
        <v>5000</v>
      </c>
      <c r="G207" s="5">
        <v>0</v>
      </c>
    </row>
    <row r="208" spans="1:7" ht="20.100000000000001" customHeight="1" x14ac:dyDescent="0.25">
      <c r="A208" s="4" t="s">
        <v>45</v>
      </c>
      <c r="B208" s="5">
        <v>5000</v>
      </c>
      <c r="C208" s="5">
        <v>5000</v>
      </c>
      <c r="D208" s="5">
        <v>0</v>
      </c>
      <c r="E208" s="5">
        <v>0</v>
      </c>
      <c r="F208" s="5">
        <v>5000</v>
      </c>
      <c r="G208" s="5">
        <v>0</v>
      </c>
    </row>
    <row r="209" spans="1:7" ht="20.100000000000001" customHeight="1" x14ac:dyDescent="0.25">
      <c r="A209" s="4" t="s">
        <v>51</v>
      </c>
      <c r="B209" s="5">
        <v>5000</v>
      </c>
      <c r="C209" s="5">
        <v>5000</v>
      </c>
      <c r="D209" s="5">
        <v>0</v>
      </c>
      <c r="E209" s="5">
        <v>2860</v>
      </c>
      <c r="F209" s="5">
        <v>2140</v>
      </c>
      <c r="G209" s="5">
        <v>0</v>
      </c>
    </row>
    <row r="210" spans="1:7" ht="20.100000000000001" customHeight="1" x14ac:dyDescent="0.25">
      <c r="A210" s="4" t="s">
        <v>53</v>
      </c>
      <c r="B210" s="5">
        <v>10000</v>
      </c>
      <c r="C210" s="5">
        <v>10000</v>
      </c>
      <c r="D210" s="5">
        <v>0</v>
      </c>
      <c r="E210" s="5">
        <v>9992</v>
      </c>
      <c r="F210" s="5">
        <v>8</v>
      </c>
      <c r="G210" s="5">
        <v>0</v>
      </c>
    </row>
    <row r="211" spans="1:7" ht="20.100000000000001" customHeight="1" x14ac:dyDescent="0.25">
      <c r="A211" s="2" t="s">
        <v>56</v>
      </c>
      <c r="B211" s="3">
        <v>5000</v>
      </c>
      <c r="C211" s="3">
        <v>5000</v>
      </c>
      <c r="D211" s="3">
        <v>0</v>
      </c>
      <c r="E211" s="3">
        <v>2975</v>
      </c>
      <c r="F211" s="3">
        <v>200</v>
      </c>
      <c r="G211" s="3">
        <v>1825</v>
      </c>
    </row>
    <row r="212" spans="1:7" ht="20.100000000000001" customHeight="1" x14ac:dyDescent="0.25">
      <c r="A212" s="2" t="s">
        <v>125</v>
      </c>
      <c r="B212" s="3">
        <v>5000</v>
      </c>
      <c r="C212" s="3">
        <v>5000</v>
      </c>
      <c r="D212" s="3">
        <v>0</v>
      </c>
      <c r="E212" s="3">
        <v>2975</v>
      </c>
      <c r="F212" s="3">
        <v>200</v>
      </c>
      <c r="G212" s="3">
        <v>1825</v>
      </c>
    </row>
    <row r="213" spans="1:7" ht="20.100000000000001" customHeight="1" x14ac:dyDescent="0.25">
      <c r="A213" s="2" t="s">
        <v>62</v>
      </c>
      <c r="B213" s="3">
        <v>60000</v>
      </c>
      <c r="C213" s="3">
        <v>60000</v>
      </c>
      <c r="D213" s="3">
        <v>0</v>
      </c>
      <c r="E213" s="3">
        <v>44768.26</v>
      </c>
      <c r="F213" s="3">
        <v>13500</v>
      </c>
      <c r="G213" s="3">
        <v>1731.74</v>
      </c>
    </row>
    <row r="214" spans="1:7" ht="20.100000000000001" customHeight="1" x14ac:dyDescent="0.25">
      <c r="A214" s="2" t="s">
        <v>125</v>
      </c>
      <c r="B214" s="3">
        <v>60000</v>
      </c>
      <c r="C214" s="3">
        <v>60000</v>
      </c>
      <c r="D214" s="3">
        <v>0</v>
      </c>
      <c r="E214" s="3">
        <v>44768.26</v>
      </c>
      <c r="F214" s="3">
        <v>13500</v>
      </c>
      <c r="G214" s="3">
        <v>1731.74</v>
      </c>
    </row>
    <row r="215" spans="1:7" ht="20.100000000000001" customHeight="1" x14ac:dyDescent="0.25">
      <c r="A215" s="2" t="s">
        <v>92</v>
      </c>
      <c r="B215" s="3">
        <v>124000</v>
      </c>
      <c r="C215" s="3">
        <v>31768.42</v>
      </c>
      <c r="D215" s="3">
        <v>92231.58</v>
      </c>
      <c r="E215" s="3">
        <v>31100.6</v>
      </c>
      <c r="F215" s="3">
        <v>0</v>
      </c>
      <c r="G215" s="3">
        <v>92899.4</v>
      </c>
    </row>
    <row r="216" spans="1:7" ht="20.100000000000001" customHeight="1" x14ac:dyDescent="0.25">
      <c r="A216" s="2" t="s">
        <v>16</v>
      </c>
      <c r="B216" s="3">
        <v>124000</v>
      </c>
      <c r="C216" s="3">
        <v>31768.42</v>
      </c>
      <c r="D216" s="3">
        <v>92231.58</v>
      </c>
      <c r="E216" s="3">
        <v>31100.6</v>
      </c>
      <c r="F216" s="3">
        <v>0</v>
      </c>
      <c r="G216" s="3">
        <v>92899.4</v>
      </c>
    </row>
    <row r="217" spans="1:7" ht="20.100000000000001" customHeight="1" x14ac:dyDescent="0.25">
      <c r="A217" s="4" t="s">
        <v>93</v>
      </c>
      <c r="B217" s="5">
        <v>80000</v>
      </c>
      <c r="C217" s="5">
        <v>31768.42</v>
      </c>
      <c r="D217" s="5">
        <v>48231.58</v>
      </c>
      <c r="E217" s="5">
        <v>31100.6</v>
      </c>
      <c r="F217" s="5">
        <v>0</v>
      </c>
      <c r="G217" s="5">
        <v>48899.4</v>
      </c>
    </row>
    <row r="218" spans="1:7" ht="20.100000000000001" customHeight="1" x14ac:dyDescent="0.25">
      <c r="A218" s="4" t="s">
        <v>138</v>
      </c>
      <c r="B218" s="5">
        <v>40000</v>
      </c>
      <c r="C218" s="5">
        <v>0</v>
      </c>
      <c r="D218" s="5">
        <v>40000</v>
      </c>
      <c r="E218" s="5">
        <v>0</v>
      </c>
      <c r="F218" s="5">
        <v>0</v>
      </c>
      <c r="G218" s="5">
        <v>40000</v>
      </c>
    </row>
    <row r="219" spans="1:7" ht="20.100000000000001" customHeight="1" x14ac:dyDescent="0.25">
      <c r="A219" s="4" t="s">
        <v>96</v>
      </c>
      <c r="B219" s="5">
        <v>4000</v>
      </c>
      <c r="C219" s="5">
        <v>0</v>
      </c>
      <c r="D219" s="5">
        <v>4000</v>
      </c>
      <c r="E219" s="5">
        <v>0</v>
      </c>
      <c r="F219" s="5">
        <v>0</v>
      </c>
      <c r="G219" s="5">
        <v>4000</v>
      </c>
    </row>
    <row r="220" spans="1:7" ht="20.100000000000001" customHeight="1" x14ac:dyDescent="0.25">
      <c r="A220" s="2" t="s">
        <v>97</v>
      </c>
      <c r="B220" s="3">
        <v>40000</v>
      </c>
      <c r="C220" s="3">
        <v>40000</v>
      </c>
      <c r="D220" s="3">
        <v>0</v>
      </c>
      <c r="E220" s="3">
        <v>39150</v>
      </c>
      <c r="F220" s="3">
        <v>150</v>
      </c>
      <c r="G220" s="3">
        <v>700</v>
      </c>
    </row>
    <row r="221" spans="1:7" ht="20.100000000000001" customHeight="1" x14ac:dyDescent="0.25">
      <c r="A221" s="2" t="s">
        <v>125</v>
      </c>
      <c r="B221" s="3">
        <v>40000</v>
      </c>
      <c r="C221" s="3">
        <v>40000</v>
      </c>
      <c r="D221" s="3">
        <v>0</v>
      </c>
      <c r="E221" s="3">
        <v>39150</v>
      </c>
      <c r="F221" s="3">
        <v>150</v>
      </c>
      <c r="G221" s="3">
        <v>700</v>
      </c>
    </row>
    <row r="222" spans="1:7" ht="20.100000000000001" customHeight="1" x14ac:dyDescent="0.25">
      <c r="A222" s="2" t="s">
        <v>98</v>
      </c>
      <c r="B222" s="3">
        <v>49999.99</v>
      </c>
      <c r="C222" s="3">
        <v>49999.99</v>
      </c>
      <c r="D222" s="3">
        <v>0</v>
      </c>
      <c r="E222" s="3">
        <v>25000</v>
      </c>
      <c r="F222" s="3">
        <v>0</v>
      </c>
      <c r="G222" s="3">
        <v>24999.99</v>
      </c>
    </row>
    <row r="223" spans="1:7" ht="20.100000000000001" customHeight="1" x14ac:dyDescent="0.25">
      <c r="A223" s="2" t="s">
        <v>20</v>
      </c>
      <c r="B223" s="3">
        <v>24999.99</v>
      </c>
      <c r="C223" s="3">
        <v>24999.99</v>
      </c>
      <c r="D223" s="3">
        <v>0</v>
      </c>
      <c r="E223" s="3">
        <v>0</v>
      </c>
      <c r="F223" s="3">
        <v>0</v>
      </c>
      <c r="G223" s="3">
        <v>24999.99</v>
      </c>
    </row>
    <row r="224" spans="1:7" ht="20.100000000000001" customHeight="1" x14ac:dyDescent="0.25">
      <c r="A224" s="2" t="s">
        <v>21</v>
      </c>
      <c r="B224" s="3">
        <v>25000</v>
      </c>
      <c r="C224" s="3">
        <v>25000</v>
      </c>
      <c r="D224" s="3">
        <v>0</v>
      </c>
      <c r="E224" s="3">
        <v>25000</v>
      </c>
      <c r="F224" s="3">
        <v>0</v>
      </c>
      <c r="G224" s="3">
        <v>0</v>
      </c>
    </row>
    <row r="225" spans="1:7" ht="20.100000000000001" customHeight="1" x14ac:dyDescent="0.25">
      <c r="A225" s="2" t="s">
        <v>103</v>
      </c>
      <c r="B225" s="3">
        <v>12000</v>
      </c>
      <c r="C225" s="3">
        <v>12000</v>
      </c>
      <c r="D225" s="3">
        <v>0</v>
      </c>
      <c r="E225" s="3">
        <v>11608.5</v>
      </c>
      <c r="F225" s="3">
        <v>391.5</v>
      </c>
      <c r="G225" s="3">
        <v>0</v>
      </c>
    </row>
    <row r="226" spans="1:7" ht="20.100000000000001" customHeight="1" x14ac:dyDescent="0.25">
      <c r="A226" s="2" t="s">
        <v>125</v>
      </c>
      <c r="B226" s="3">
        <v>12000</v>
      </c>
      <c r="C226" s="3">
        <v>12000</v>
      </c>
      <c r="D226" s="3">
        <v>0</v>
      </c>
      <c r="E226" s="3">
        <v>11608.5</v>
      </c>
      <c r="F226" s="3">
        <v>391.5</v>
      </c>
      <c r="G226" s="3">
        <v>0</v>
      </c>
    </row>
    <row r="227" spans="1:7" ht="20.100000000000001" customHeight="1" x14ac:dyDescent="0.25">
      <c r="A227" s="2" t="s">
        <v>106</v>
      </c>
      <c r="B227" s="3">
        <v>60000</v>
      </c>
      <c r="C227" s="3">
        <v>60000</v>
      </c>
      <c r="D227" s="3">
        <v>0</v>
      </c>
      <c r="E227" s="3">
        <v>55148.800000000003</v>
      </c>
      <c r="F227" s="3">
        <v>2736</v>
      </c>
      <c r="G227" s="3">
        <v>2115.1999999999998</v>
      </c>
    </row>
    <row r="228" spans="1:7" ht="20.100000000000001" customHeight="1" x14ac:dyDescent="0.25">
      <c r="A228" s="2" t="s">
        <v>125</v>
      </c>
      <c r="B228" s="3">
        <v>60000</v>
      </c>
      <c r="C228" s="3">
        <v>60000</v>
      </c>
      <c r="D228" s="3">
        <v>0</v>
      </c>
      <c r="E228" s="3">
        <v>55148.800000000003</v>
      </c>
      <c r="F228" s="3">
        <v>2736</v>
      </c>
      <c r="G228" s="3">
        <v>2115.1999999999998</v>
      </c>
    </row>
    <row r="229" spans="1:7" ht="20.100000000000001" customHeight="1" x14ac:dyDescent="0.25">
      <c r="A229" s="2" t="s">
        <v>111</v>
      </c>
      <c r="B229" s="3">
        <v>120000</v>
      </c>
      <c r="C229" s="3">
        <v>120000</v>
      </c>
      <c r="D229" s="3">
        <v>0</v>
      </c>
      <c r="E229" s="3">
        <v>97700</v>
      </c>
      <c r="F229" s="3">
        <v>9478</v>
      </c>
      <c r="G229" s="3">
        <v>12822</v>
      </c>
    </row>
    <row r="230" spans="1:7" ht="20.100000000000001" customHeight="1" x14ac:dyDescent="0.25">
      <c r="A230" s="2" t="s">
        <v>21</v>
      </c>
      <c r="B230" s="3">
        <v>20000</v>
      </c>
      <c r="C230" s="3">
        <v>20000</v>
      </c>
      <c r="D230" s="3">
        <v>0</v>
      </c>
      <c r="E230" s="3">
        <v>10500</v>
      </c>
      <c r="F230" s="3">
        <v>9478</v>
      </c>
      <c r="G230" s="3">
        <v>22</v>
      </c>
    </row>
    <row r="231" spans="1:7" ht="20.100000000000001" customHeight="1" x14ac:dyDescent="0.25">
      <c r="A231" s="2" t="s">
        <v>125</v>
      </c>
      <c r="B231" s="3">
        <v>100000</v>
      </c>
      <c r="C231" s="3">
        <v>100000</v>
      </c>
      <c r="D231" s="3">
        <v>0</v>
      </c>
      <c r="E231" s="3">
        <v>87200</v>
      </c>
      <c r="F231" s="3">
        <v>0</v>
      </c>
      <c r="G231" s="3">
        <v>12800</v>
      </c>
    </row>
    <row r="232" spans="1:7" ht="20.100000000000001" customHeight="1" x14ac:dyDescent="0.25">
      <c r="A232" s="2" t="s">
        <v>112</v>
      </c>
      <c r="B232" s="3">
        <v>68000</v>
      </c>
      <c r="C232" s="3">
        <v>67999.429999999993</v>
      </c>
      <c r="D232" s="3">
        <v>0.56999999999999995</v>
      </c>
      <c r="E232" s="3">
        <v>49085.91</v>
      </c>
      <c r="F232" s="3">
        <v>11293.64</v>
      </c>
      <c r="G232" s="3">
        <v>7620.45</v>
      </c>
    </row>
    <row r="233" spans="1:7" ht="20.100000000000001" customHeight="1" x14ac:dyDescent="0.25">
      <c r="A233" s="2" t="s">
        <v>21</v>
      </c>
      <c r="B233" s="3">
        <v>68000</v>
      </c>
      <c r="C233" s="3">
        <v>67999.429999999993</v>
      </c>
      <c r="D233" s="3">
        <v>0.56999999999999995</v>
      </c>
      <c r="E233" s="3">
        <v>49085.91</v>
      </c>
      <c r="F233" s="3">
        <v>11293.64</v>
      </c>
      <c r="G233" s="3">
        <v>7620.45</v>
      </c>
    </row>
    <row r="234" spans="1:7" ht="20.100000000000001" customHeight="1" x14ac:dyDescent="0.25">
      <c r="A234" s="2" t="s">
        <v>115</v>
      </c>
      <c r="B234" s="3">
        <v>50000</v>
      </c>
      <c r="C234" s="3">
        <v>50000</v>
      </c>
      <c r="D234" s="3">
        <v>0</v>
      </c>
      <c r="E234" s="3">
        <v>20167.16</v>
      </c>
      <c r="F234" s="3">
        <v>28294.37</v>
      </c>
      <c r="G234" s="3">
        <v>1538.47</v>
      </c>
    </row>
    <row r="235" spans="1:7" ht="20.100000000000001" customHeight="1" x14ac:dyDescent="0.25">
      <c r="A235" s="2" t="s">
        <v>16</v>
      </c>
      <c r="B235" s="3">
        <v>50000</v>
      </c>
      <c r="C235" s="3">
        <v>50000</v>
      </c>
      <c r="D235" s="3">
        <v>0</v>
      </c>
      <c r="E235" s="3">
        <v>20167.16</v>
      </c>
      <c r="F235" s="3">
        <v>28294.37</v>
      </c>
      <c r="G235" s="3">
        <v>1538.47</v>
      </c>
    </row>
    <row r="236" spans="1:7" ht="20.100000000000001" customHeight="1" x14ac:dyDescent="0.25">
      <c r="A236" s="4" t="s">
        <v>116</v>
      </c>
      <c r="B236" s="5">
        <v>20000</v>
      </c>
      <c r="C236" s="5">
        <v>20000</v>
      </c>
      <c r="D236" s="5">
        <v>0</v>
      </c>
      <c r="E236" s="5">
        <v>12722.72</v>
      </c>
      <c r="F236" s="5">
        <v>5738.81</v>
      </c>
      <c r="G236" s="5">
        <v>1538.47</v>
      </c>
    </row>
    <row r="237" spans="1:7" ht="20.100000000000001" customHeight="1" x14ac:dyDescent="0.25">
      <c r="A237" s="4" t="s">
        <v>118</v>
      </c>
      <c r="B237" s="5">
        <v>20000</v>
      </c>
      <c r="C237" s="5">
        <v>20000</v>
      </c>
      <c r="D237" s="5">
        <v>0</v>
      </c>
      <c r="E237" s="5">
        <v>0</v>
      </c>
      <c r="F237" s="5">
        <v>20000</v>
      </c>
      <c r="G237" s="5">
        <v>0</v>
      </c>
    </row>
    <row r="238" spans="1:7" ht="20.100000000000001" customHeight="1" x14ac:dyDescent="0.25">
      <c r="A238" s="4" t="s">
        <v>121</v>
      </c>
      <c r="B238" s="5">
        <v>10000</v>
      </c>
      <c r="C238" s="5">
        <v>10000</v>
      </c>
      <c r="D238" s="5">
        <v>0</v>
      </c>
      <c r="E238" s="5">
        <v>7444.44</v>
      </c>
      <c r="F238" s="5">
        <v>2555.56</v>
      </c>
      <c r="G238" s="5">
        <v>0</v>
      </c>
    </row>
    <row r="239" spans="1:7" ht="20.100000000000001" customHeight="1" x14ac:dyDescent="0.25">
      <c r="A239" s="2" t="s">
        <v>122</v>
      </c>
      <c r="B239" s="3">
        <v>23000</v>
      </c>
      <c r="C239" s="3">
        <v>23000</v>
      </c>
      <c r="D239" s="3">
        <v>0</v>
      </c>
      <c r="E239" s="3">
        <v>1592.5</v>
      </c>
      <c r="F239" s="3">
        <v>3407.5</v>
      </c>
      <c r="G239" s="3">
        <v>18000</v>
      </c>
    </row>
    <row r="240" spans="1:7" ht="20.100000000000001" customHeight="1" x14ac:dyDescent="0.25">
      <c r="A240" s="2" t="s">
        <v>20</v>
      </c>
      <c r="B240" s="3">
        <v>10000</v>
      </c>
      <c r="C240" s="3">
        <v>10000</v>
      </c>
      <c r="D240" s="3">
        <v>0</v>
      </c>
      <c r="E240" s="3">
        <v>0</v>
      </c>
      <c r="F240" s="3">
        <v>0</v>
      </c>
      <c r="G240" s="3">
        <v>10000</v>
      </c>
    </row>
    <row r="241" spans="1:7" ht="20.100000000000001" customHeight="1" x14ac:dyDescent="0.25">
      <c r="A241" s="2" t="s">
        <v>21</v>
      </c>
      <c r="B241" s="3">
        <v>8000</v>
      </c>
      <c r="C241" s="3">
        <v>8000</v>
      </c>
      <c r="D241" s="3">
        <v>0</v>
      </c>
      <c r="E241" s="3">
        <v>0</v>
      </c>
      <c r="F241" s="3">
        <v>0</v>
      </c>
      <c r="G241" s="3">
        <v>8000</v>
      </c>
    </row>
    <row r="242" spans="1:7" ht="20.100000000000001" customHeight="1" x14ac:dyDescent="0.25">
      <c r="A242" s="2" t="s">
        <v>16</v>
      </c>
      <c r="B242" s="3">
        <v>5000</v>
      </c>
      <c r="C242" s="3">
        <v>5000</v>
      </c>
      <c r="D242" s="3">
        <v>0</v>
      </c>
      <c r="E242" s="3">
        <v>1592.5</v>
      </c>
      <c r="F242" s="3">
        <v>3407.5</v>
      </c>
      <c r="G242" s="3">
        <v>0</v>
      </c>
    </row>
    <row r="243" spans="1:7" ht="20.100000000000001" customHeight="1" thickBot="1" x14ac:dyDescent="0.3">
      <c r="A243" s="118" t="s">
        <v>123</v>
      </c>
      <c r="B243" s="119">
        <v>5000</v>
      </c>
      <c r="C243" s="119">
        <v>5000</v>
      </c>
      <c r="D243" s="119">
        <v>0</v>
      </c>
      <c r="E243" s="119">
        <v>1592.5</v>
      </c>
      <c r="F243" s="119">
        <v>3407.5</v>
      </c>
      <c r="G243" s="119">
        <v>0</v>
      </c>
    </row>
    <row r="244" spans="1:7" ht="20.100000000000001" customHeight="1" thickBot="1" x14ac:dyDescent="0.3">
      <c r="A244" s="122" t="s">
        <v>139</v>
      </c>
      <c r="B244" s="123">
        <v>528369.28</v>
      </c>
      <c r="C244" s="123">
        <v>528369.28</v>
      </c>
      <c r="D244" s="123">
        <v>0</v>
      </c>
      <c r="E244" s="123">
        <v>340245.81</v>
      </c>
      <c r="F244" s="123">
        <v>112105.01</v>
      </c>
      <c r="G244" s="124">
        <v>76018.460000000006</v>
      </c>
    </row>
    <row r="245" spans="1:7" ht="20.100000000000001" customHeight="1" x14ac:dyDescent="0.25">
      <c r="A245" s="120" t="s">
        <v>14</v>
      </c>
      <c r="B245" s="121">
        <v>528369.28</v>
      </c>
      <c r="C245" s="121">
        <v>528369.28</v>
      </c>
      <c r="D245" s="121">
        <v>0</v>
      </c>
      <c r="E245" s="121">
        <v>340245.81</v>
      </c>
      <c r="F245" s="121">
        <v>112105.01</v>
      </c>
      <c r="G245" s="121">
        <v>76018.460000000006</v>
      </c>
    </row>
    <row r="246" spans="1:7" ht="20.100000000000001" customHeight="1" x14ac:dyDescent="0.25">
      <c r="A246" s="2" t="s">
        <v>19</v>
      </c>
      <c r="B246" s="3">
        <v>59.2</v>
      </c>
      <c r="C246" s="3">
        <v>59.2</v>
      </c>
      <c r="D246" s="3">
        <v>0</v>
      </c>
      <c r="E246" s="3">
        <v>0</v>
      </c>
      <c r="F246" s="3">
        <v>0</v>
      </c>
      <c r="G246" s="3">
        <v>59.2</v>
      </c>
    </row>
    <row r="247" spans="1:7" ht="20.100000000000001" customHeight="1" x14ac:dyDescent="0.25">
      <c r="A247" s="2" t="s">
        <v>125</v>
      </c>
      <c r="B247" s="3">
        <v>59.2</v>
      </c>
      <c r="C247" s="3">
        <v>59.2</v>
      </c>
      <c r="D247" s="3">
        <v>0</v>
      </c>
      <c r="E247" s="3">
        <v>0</v>
      </c>
      <c r="F247" s="3">
        <v>0</v>
      </c>
      <c r="G247" s="3">
        <v>59.2</v>
      </c>
    </row>
    <row r="248" spans="1:7" ht="20.100000000000001" customHeight="1" x14ac:dyDescent="0.25">
      <c r="A248" s="2" t="s">
        <v>23</v>
      </c>
      <c r="B248" s="3">
        <v>549.20000000000005</v>
      </c>
      <c r="C248" s="3">
        <v>549.20000000000005</v>
      </c>
      <c r="D248" s="3">
        <v>0</v>
      </c>
      <c r="E248" s="3">
        <v>0</v>
      </c>
      <c r="F248" s="3">
        <v>549.20000000000005</v>
      </c>
      <c r="G248" s="3">
        <v>0</v>
      </c>
    </row>
    <row r="249" spans="1:7" ht="20.100000000000001" customHeight="1" x14ac:dyDescent="0.25">
      <c r="A249" s="2" t="s">
        <v>16</v>
      </c>
      <c r="B249" s="3">
        <v>549.20000000000005</v>
      </c>
      <c r="C249" s="3">
        <v>549.20000000000005</v>
      </c>
      <c r="D249" s="3">
        <v>0</v>
      </c>
      <c r="E249" s="3">
        <v>0</v>
      </c>
      <c r="F249" s="3">
        <v>549.20000000000005</v>
      </c>
      <c r="G249" s="3">
        <v>0</v>
      </c>
    </row>
    <row r="250" spans="1:7" ht="20.100000000000001" customHeight="1" x14ac:dyDescent="0.25">
      <c r="A250" s="4" t="s">
        <v>140</v>
      </c>
      <c r="B250" s="5">
        <v>549.20000000000005</v>
      </c>
      <c r="C250" s="5">
        <v>549.20000000000005</v>
      </c>
      <c r="D250" s="5">
        <v>0</v>
      </c>
      <c r="E250" s="5">
        <v>0</v>
      </c>
      <c r="F250" s="5">
        <v>549.20000000000005</v>
      </c>
      <c r="G250" s="5">
        <v>0</v>
      </c>
    </row>
    <row r="251" spans="1:7" ht="20.100000000000001" customHeight="1" x14ac:dyDescent="0.25">
      <c r="A251" s="2" t="s">
        <v>30</v>
      </c>
      <c r="B251" s="3">
        <v>85506.48</v>
      </c>
      <c r="C251" s="3">
        <v>85506.48</v>
      </c>
      <c r="D251" s="3">
        <v>0</v>
      </c>
      <c r="E251" s="3">
        <v>34596.370000000003</v>
      </c>
      <c r="F251" s="3">
        <v>41126.71</v>
      </c>
      <c r="G251" s="3">
        <v>9783.4</v>
      </c>
    </row>
    <row r="252" spans="1:7" ht="20.100000000000001" customHeight="1" x14ac:dyDescent="0.25">
      <c r="A252" s="2" t="s">
        <v>16</v>
      </c>
      <c r="B252" s="3">
        <v>85506.48</v>
      </c>
      <c r="C252" s="3">
        <v>85506.48</v>
      </c>
      <c r="D252" s="3">
        <v>0</v>
      </c>
      <c r="E252" s="3">
        <v>34596.370000000003</v>
      </c>
      <c r="F252" s="3">
        <v>41126.71</v>
      </c>
      <c r="G252" s="3">
        <v>9783.4</v>
      </c>
    </row>
    <row r="253" spans="1:7" ht="20.100000000000001" customHeight="1" x14ac:dyDescent="0.25">
      <c r="A253" s="4" t="s">
        <v>126</v>
      </c>
      <c r="B253" s="5">
        <v>65123.08</v>
      </c>
      <c r="C253" s="5">
        <v>65123.08</v>
      </c>
      <c r="D253" s="5">
        <v>0</v>
      </c>
      <c r="E253" s="5">
        <v>23996.37</v>
      </c>
      <c r="F253" s="5">
        <v>41126.71</v>
      </c>
      <c r="G253" s="5">
        <v>0</v>
      </c>
    </row>
    <row r="254" spans="1:7" ht="20.100000000000001" customHeight="1" x14ac:dyDescent="0.25">
      <c r="A254" s="4" t="s">
        <v>141</v>
      </c>
      <c r="B254" s="5">
        <v>4016.6</v>
      </c>
      <c r="C254" s="5">
        <v>4016.6</v>
      </c>
      <c r="D254" s="5">
        <v>0</v>
      </c>
      <c r="E254" s="5">
        <v>0</v>
      </c>
      <c r="F254" s="5">
        <v>0</v>
      </c>
      <c r="G254" s="5">
        <v>4016.6</v>
      </c>
    </row>
    <row r="255" spans="1:7" ht="20.100000000000001" customHeight="1" x14ac:dyDescent="0.25">
      <c r="A255" s="4" t="s">
        <v>142</v>
      </c>
      <c r="B255" s="5">
        <v>10600</v>
      </c>
      <c r="C255" s="5">
        <v>10600</v>
      </c>
      <c r="D255" s="5">
        <v>0</v>
      </c>
      <c r="E255" s="5">
        <v>10600</v>
      </c>
      <c r="F255" s="5">
        <v>0</v>
      </c>
      <c r="G255" s="5">
        <v>0</v>
      </c>
    </row>
    <row r="256" spans="1:7" ht="20.100000000000001" customHeight="1" x14ac:dyDescent="0.25">
      <c r="A256" s="4" t="s">
        <v>143</v>
      </c>
      <c r="B256" s="5">
        <v>5175.8</v>
      </c>
      <c r="C256" s="5">
        <v>5175.8</v>
      </c>
      <c r="D256" s="5">
        <v>0</v>
      </c>
      <c r="E256" s="5">
        <v>0</v>
      </c>
      <c r="F256" s="5">
        <v>0</v>
      </c>
      <c r="G256" s="5">
        <v>5175.8</v>
      </c>
    </row>
    <row r="257" spans="1:7" ht="20.100000000000001" customHeight="1" x14ac:dyDescent="0.25">
      <c r="A257" s="4" t="s">
        <v>144</v>
      </c>
      <c r="B257" s="5">
        <v>591</v>
      </c>
      <c r="C257" s="5">
        <v>591</v>
      </c>
      <c r="D257" s="5">
        <v>0</v>
      </c>
      <c r="E257" s="5">
        <v>0</v>
      </c>
      <c r="F257" s="5">
        <v>0</v>
      </c>
      <c r="G257" s="5">
        <v>591</v>
      </c>
    </row>
    <row r="258" spans="1:7" ht="20.100000000000001" customHeight="1" x14ac:dyDescent="0.25">
      <c r="A258" s="2" t="s">
        <v>31</v>
      </c>
      <c r="B258" s="3">
        <v>39308.589999999997</v>
      </c>
      <c r="C258" s="3">
        <v>39308.589999999997</v>
      </c>
      <c r="D258" s="3">
        <v>0</v>
      </c>
      <c r="E258" s="3">
        <v>10724.8</v>
      </c>
      <c r="F258" s="3">
        <v>0</v>
      </c>
      <c r="G258" s="3">
        <v>28583.79</v>
      </c>
    </row>
    <row r="259" spans="1:7" ht="20.100000000000001" customHeight="1" x14ac:dyDescent="0.25">
      <c r="A259" s="2" t="s">
        <v>21</v>
      </c>
      <c r="B259" s="3">
        <v>981.23</v>
      </c>
      <c r="C259" s="3">
        <v>981.23</v>
      </c>
      <c r="D259" s="3">
        <v>0</v>
      </c>
      <c r="E259" s="3">
        <v>0</v>
      </c>
      <c r="F259" s="3">
        <v>0</v>
      </c>
      <c r="G259" s="3">
        <v>981.23</v>
      </c>
    </row>
    <row r="260" spans="1:7" ht="20.100000000000001" customHeight="1" x14ac:dyDescent="0.25">
      <c r="A260" s="2" t="s">
        <v>125</v>
      </c>
      <c r="B260" s="3">
        <v>250.8</v>
      </c>
      <c r="C260" s="3">
        <v>250.8</v>
      </c>
      <c r="D260" s="3">
        <v>0</v>
      </c>
      <c r="E260" s="3">
        <v>0</v>
      </c>
      <c r="F260" s="3">
        <v>0</v>
      </c>
      <c r="G260" s="3">
        <v>250.8</v>
      </c>
    </row>
    <row r="261" spans="1:7" ht="20.100000000000001" customHeight="1" x14ac:dyDescent="0.25">
      <c r="A261" s="2" t="s">
        <v>16</v>
      </c>
      <c r="B261" s="3">
        <v>38076.559999999998</v>
      </c>
      <c r="C261" s="3">
        <v>38076.559999999998</v>
      </c>
      <c r="D261" s="3">
        <v>0</v>
      </c>
      <c r="E261" s="3">
        <v>10724.8</v>
      </c>
      <c r="F261" s="3">
        <v>0</v>
      </c>
      <c r="G261" s="3">
        <v>27351.759999999998</v>
      </c>
    </row>
    <row r="262" spans="1:7" ht="20.100000000000001" customHeight="1" x14ac:dyDescent="0.25">
      <c r="A262" s="4" t="s">
        <v>145</v>
      </c>
      <c r="B262" s="5">
        <v>4000</v>
      </c>
      <c r="C262" s="5">
        <v>4000</v>
      </c>
      <c r="D262" s="5">
        <v>0</v>
      </c>
      <c r="E262" s="5">
        <v>4000</v>
      </c>
      <c r="F262" s="5">
        <v>0</v>
      </c>
      <c r="G262" s="5">
        <v>0</v>
      </c>
    </row>
    <row r="263" spans="1:7" ht="20.100000000000001" customHeight="1" x14ac:dyDescent="0.25">
      <c r="A263" s="4" t="s">
        <v>146</v>
      </c>
      <c r="B263" s="5">
        <v>478</v>
      </c>
      <c r="C263" s="5">
        <v>478</v>
      </c>
      <c r="D263" s="5">
        <v>0</v>
      </c>
      <c r="E263" s="5">
        <v>0</v>
      </c>
      <c r="F263" s="5">
        <v>0</v>
      </c>
      <c r="G263" s="5">
        <v>478</v>
      </c>
    </row>
    <row r="264" spans="1:7" ht="20.100000000000001" customHeight="1" x14ac:dyDescent="0.25">
      <c r="A264" s="4" t="s">
        <v>147</v>
      </c>
      <c r="B264" s="5">
        <v>1136.7</v>
      </c>
      <c r="C264" s="5">
        <v>1136.7</v>
      </c>
      <c r="D264" s="5">
        <v>0</v>
      </c>
      <c r="E264" s="5">
        <v>0</v>
      </c>
      <c r="F264" s="5">
        <v>0</v>
      </c>
      <c r="G264" s="5">
        <v>1136.7</v>
      </c>
    </row>
    <row r="265" spans="1:7" ht="20.100000000000001" customHeight="1" x14ac:dyDescent="0.25">
      <c r="A265" s="4" t="s">
        <v>148</v>
      </c>
      <c r="B265" s="5">
        <v>555.5</v>
      </c>
      <c r="C265" s="5">
        <v>555.5</v>
      </c>
      <c r="D265" s="5">
        <v>0</v>
      </c>
      <c r="E265" s="5">
        <v>0</v>
      </c>
      <c r="F265" s="5">
        <v>0</v>
      </c>
      <c r="G265" s="5">
        <v>555.5</v>
      </c>
    </row>
    <row r="266" spans="1:7" ht="20.100000000000001" customHeight="1" x14ac:dyDescent="0.25">
      <c r="A266" s="4" t="s">
        <v>149</v>
      </c>
      <c r="B266" s="5">
        <v>220.56</v>
      </c>
      <c r="C266" s="5">
        <v>220.56</v>
      </c>
      <c r="D266" s="5">
        <v>0</v>
      </c>
      <c r="E266" s="5">
        <v>0</v>
      </c>
      <c r="F266" s="5">
        <v>0</v>
      </c>
      <c r="G266" s="5">
        <v>220.56</v>
      </c>
    </row>
    <row r="267" spans="1:7" ht="20.100000000000001" customHeight="1" x14ac:dyDescent="0.25">
      <c r="A267" s="4" t="s">
        <v>34</v>
      </c>
      <c r="B267" s="5">
        <v>2120</v>
      </c>
      <c r="C267" s="5">
        <v>2120</v>
      </c>
      <c r="D267" s="5">
        <v>0</v>
      </c>
      <c r="E267" s="5">
        <v>0</v>
      </c>
      <c r="F267" s="5">
        <v>0</v>
      </c>
      <c r="G267" s="5">
        <v>2120</v>
      </c>
    </row>
    <row r="268" spans="1:7" ht="20.100000000000001" customHeight="1" x14ac:dyDescent="0.25">
      <c r="A268" s="4" t="s">
        <v>150</v>
      </c>
      <c r="B268" s="5">
        <v>3936.8</v>
      </c>
      <c r="C268" s="5">
        <v>3936.8</v>
      </c>
      <c r="D268" s="5">
        <v>0</v>
      </c>
      <c r="E268" s="5">
        <v>0</v>
      </c>
      <c r="F268" s="5">
        <v>0</v>
      </c>
      <c r="G268" s="5">
        <v>3936.8</v>
      </c>
    </row>
    <row r="269" spans="1:7" ht="20.100000000000001" customHeight="1" x14ac:dyDescent="0.25">
      <c r="A269" s="4" t="s">
        <v>35</v>
      </c>
      <c r="B269" s="5">
        <v>201.6</v>
      </c>
      <c r="C269" s="5">
        <v>201.6</v>
      </c>
      <c r="D269" s="5">
        <v>0</v>
      </c>
      <c r="E269" s="5">
        <v>0</v>
      </c>
      <c r="F269" s="5">
        <v>0</v>
      </c>
      <c r="G269" s="5">
        <v>201.6</v>
      </c>
    </row>
    <row r="270" spans="1:7" ht="20.100000000000001" customHeight="1" x14ac:dyDescent="0.25">
      <c r="A270" s="4" t="s">
        <v>37</v>
      </c>
      <c r="B270" s="5">
        <v>5111.5</v>
      </c>
      <c r="C270" s="5">
        <v>5111.5</v>
      </c>
      <c r="D270" s="5">
        <v>0</v>
      </c>
      <c r="E270" s="5">
        <v>0</v>
      </c>
      <c r="F270" s="5">
        <v>0</v>
      </c>
      <c r="G270" s="5">
        <v>5111.5</v>
      </c>
    </row>
    <row r="271" spans="1:7" ht="20.100000000000001" customHeight="1" x14ac:dyDescent="0.25">
      <c r="A271" s="4" t="s">
        <v>38</v>
      </c>
      <c r="B271" s="5">
        <v>556</v>
      </c>
      <c r="C271" s="5">
        <v>556</v>
      </c>
      <c r="D271" s="5">
        <v>0</v>
      </c>
      <c r="E271" s="5">
        <v>0</v>
      </c>
      <c r="F271" s="5">
        <v>0</v>
      </c>
      <c r="G271" s="5">
        <v>556</v>
      </c>
    </row>
    <row r="272" spans="1:7" ht="20.100000000000001" customHeight="1" x14ac:dyDescent="0.25">
      <c r="A272" s="4" t="s">
        <v>151</v>
      </c>
      <c r="B272" s="5">
        <v>308</v>
      </c>
      <c r="C272" s="5">
        <v>308</v>
      </c>
      <c r="D272" s="5">
        <v>0</v>
      </c>
      <c r="E272" s="5">
        <v>0</v>
      </c>
      <c r="F272" s="5">
        <v>0</v>
      </c>
      <c r="G272" s="5">
        <v>308</v>
      </c>
    </row>
    <row r="273" spans="1:7" ht="20.100000000000001" customHeight="1" x14ac:dyDescent="0.25">
      <c r="A273" s="4" t="s">
        <v>152</v>
      </c>
      <c r="B273" s="5">
        <v>2100</v>
      </c>
      <c r="C273" s="5">
        <v>2100</v>
      </c>
      <c r="D273" s="5">
        <v>0</v>
      </c>
      <c r="E273" s="5">
        <v>0</v>
      </c>
      <c r="F273" s="5">
        <v>0</v>
      </c>
      <c r="G273" s="5">
        <v>2100</v>
      </c>
    </row>
    <row r="274" spans="1:7" ht="20.100000000000001" customHeight="1" x14ac:dyDescent="0.25">
      <c r="A274" s="4" t="s">
        <v>153</v>
      </c>
      <c r="B274" s="5">
        <v>4857.8</v>
      </c>
      <c r="C274" s="5">
        <v>4857.8</v>
      </c>
      <c r="D274" s="5">
        <v>0</v>
      </c>
      <c r="E274" s="5">
        <v>4857.8</v>
      </c>
      <c r="F274" s="5">
        <v>0</v>
      </c>
      <c r="G274" s="5">
        <v>0</v>
      </c>
    </row>
    <row r="275" spans="1:7" ht="20.100000000000001" customHeight="1" x14ac:dyDescent="0.25">
      <c r="A275" s="4" t="s">
        <v>154</v>
      </c>
      <c r="B275" s="5">
        <v>3735.4</v>
      </c>
      <c r="C275" s="5">
        <v>3735.4</v>
      </c>
      <c r="D275" s="5">
        <v>0</v>
      </c>
      <c r="E275" s="5">
        <v>0</v>
      </c>
      <c r="F275" s="5">
        <v>0</v>
      </c>
      <c r="G275" s="5">
        <v>3735.4</v>
      </c>
    </row>
    <row r="276" spans="1:7" ht="20.100000000000001" customHeight="1" x14ac:dyDescent="0.25">
      <c r="A276" s="4" t="s">
        <v>39</v>
      </c>
      <c r="B276" s="5">
        <v>154</v>
      </c>
      <c r="C276" s="5">
        <v>154</v>
      </c>
      <c r="D276" s="5">
        <v>0</v>
      </c>
      <c r="E276" s="5">
        <v>0</v>
      </c>
      <c r="F276" s="5">
        <v>0</v>
      </c>
      <c r="G276" s="5">
        <v>154</v>
      </c>
    </row>
    <row r="277" spans="1:7" ht="20.100000000000001" customHeight="1" x14ac:dyDescent="0.25">
      <c r="A277" s="4" t="s">
        <v>40</v>
      </c>
      <c r="B277" s="5">
        <v>285.5</v>
      </c>
      <c r="C277" s="5">
        <v>285.5</v>
      </c>
      <c r="D277" s="5">
        <v>0</v>
      </c>
      <c r="E277" s="5">
        <v>0</v>
      </c>
      <c r="F277" s="5">
        <v>0</v>
      </c>
      <c r="G277" s="5">
        <v>285.5</v>
      </c>
    </row>
    <row r="278" spans="1:7" ht="20.100000000000001" customHeight="1" x14ac:dyDescent="0.25">
      <c r="A278" s="4" t="s">
        <v>41</v>
      </c>
      <c r="B278" s="5">
        <v>226.5</v>
      </c>
      <c r="C278" s="5">
        <v>226.5</v>
      </c>
      <c r="D278" s="5">
        <v>0</v>
      </c>
      <c r="E278" s="5">
        <v>0</v>
      </c>
      <c r="F278" s="5">
        <v>0</v>
      </c>
      <c r="G278" s="5">
        <v>226.5</v>
      </c>
    </row>
    <row r="279" spans="1:7" ht="20.100000000000001" customHeight="1" x14ac:dyDescent="0.25">
      <c r="A279" s="4" t="s">
        <v>155</v>
      </c>
      <c r="B279" s="5">
        <v>2616</v>
      </c>
      <c r="C279" s="5">
        <v>2616</v>
      </c>
      <c r="D279" s="5">
        <v>0</v>
      </c>
      <c r="E279" s="5">
        <v>0</v>
      </c>
      <c r="F279" s="5">
        <v>0</v>
      </c>
      <c r="G279" s="5">
        <v>2616</v>
      </c>
    </row>
    <row r="280" spans="1:7" ht="20.100000000000001" customHeight="1" x14ac:dyDescent="0.25">
      <c r="A280" s="4" t="s">
        <v>156</v>
      </c>
      <c r="B280" s="5">
        <v>1867</v>
      </c>
      <c r="C280" s="5">
        <v>1867</v>
      </c>
      <c r="D280" s="5">
        <v>0</v>
      </c>
      <c r="E280" s="5">
        <v>1867</v>
      </c>
      <c r="F280" s="5">
        <v>0</v>
      </c>
      <c r="G280" s="5">
        <v>0</v>
      </c>
    </row>
    <row r="281" spans="1:7" ht="20.100000000000001" customHeight="1" x14ac:dyDescent="0.25">
      <c r="A281" s="4" t="s">
        <v>42</v>
      </c>
      <c r="B281" s="5">
        <v>1386.7</v>
      </c>
      <c r="C281" s="5">
        <v>1386.7</v>
      </c>
      <c r="D281" s="5">
        <v>0</v>
      </c>
      <c r="E281" s="5">
        <v>0</v>
      </c>
      <c r="F281" s="5">
        <v>0</v>
      </c>
      <c r="G281" s="5">
        <v>1386.7</v>
      </c>
    </row>
    <row r="282" spans="1:7" ht="20.100000000000001" customHeight="1" x14ac:dyDescent="0.25">
      <c r="A282" s="4" t="s">
        <v>157</v>
      </c>
      <c r="B282" s="5">
        <v>2223</v>
      </c>
      <c r="C282" s="5">
        <v>2223</v>
      </c>
      <c r="D282" s="5">
        <v>0</v>
      </c>
      <c r="E282" s="5">
        <v>0</v>
      </c>
      <c r="F282" s="5">
        <v>0</v>
      </c>
      <c r="G282" s="5">
        <v>2223</v>
      </c>
    </row>
    <row r="283" spans="1:7" ht="20.100000000000001" customHeight="1" x14ac:dyDescent="0.25">
      <c r="A283" s="2" t="s">
        <v>56</v>
      </c>
      <c r="B283" s="3">
        <v>94267.5</v>
      </c>
      <c r="C283" s="3">
        <v>94267.5</v>
      </c>
      <c r="D283" s="3">
        <v>0</v>
      </c>
      <c r="E283" s="3">
        <v>94000</v>
      </c>
      <c r="F283" s="3">
        <v>0</v>
      </c>
      <c r="G283" s="3">
        <v>267.5</v>
      </c>
    </row>
    <row r="284" spans="1:7" ht="20.100000000000001" customHeight="1" x14ac:dyDescent="0.25">
      <c r="A284" s="2" t="s">
        <v>125</v>
      </c>
      <c r="B284" s="3">
        <v>50</v>
      </c>
      <c r="C284" s="3">
        <v>50</v>
      </c>
      <c r="D284" s="3">
        <v>0</v>
      </c>
      <c r="E284" s="3">
        <v>0</v>
      </c>
      <c r="F284" s="3">
        <v>0</v>
      </c>
      <c r="G284" s="3">
        <v>50</v>
      </c>
    </row>
    <row r="285" spans="1:7" ht="20.100000000000001" customHeight="1" x14ac:dyDescent="0.25">
      <c r="A285" s="2" t="s">
        <v>16</v>
      </c>
      <c r="B285" s="3">
        <v>94217.5</v>
      </c>
      <c r="C285" s="3">
        <v>94217.5</v>
      </c>
      <c r="D285" s="3">
        <v>0</v>
      </c>
      <c r="E285" s="3">
        <v>94000</v>
      </c>
      <c r="F285" s="3">
        <v>0</v>
      </c>
      <c r="G285" s="3">
        <v>217.5</v>
      </c>
    </row>
    <row r="286" spans="1:7" ht="20.100000000000001" customHeight="1" x14ac:dyDescent="0.25">
      <c r="A286" s="4" t="s">
        <v>57</v>
      </c>
      <c r="B286" s="5">
        <v>94217.5</v>
      </c>
      <c r="C286" s="5">
        <v>94217.5</v>
      </c>
      <c r="D286" s="5">
        <v>0</v>
      </c>
      <c r="E286" s="5">
        <v>94000</v>
      </c>
      <c r="F286" s="5">
        <v>0</v>
      </c>
      <c r="G286" s="5">
        <v>217.5</v>
      </c>
    </row>
    <row r="287" spans="1:7" ht="20.100000000000001" customHeight="1" x14ac:dyDescent="0.25">
      <c r="A287" s="2" t="s">
        <v>62</v>
      </c>
      <c r="B287" s="3">
        <v>40973.449999999997</v>
      </c>
      <c r="C287" s="3">
        <v>40973.449999999997</v>
      </c>
      <c r="D287" s="3">
        <v>0</v>
      </c>
      <c r="E287" s="3">
        <v>0</v>
      </c>
      <c r="F287" s="3">
        <v>38230.44</v>
      </c>
      <c r="G287" s="3">
        <v>2743.01</v>
      </c>
    </row>
    <row r="288" spans="1:7" ht="20.100000000000001" customHeight="1" x14ac:dyDescent="0.25">
      <c r="A288" s="2" t="s">
        <v>21</v>
      </c>
      <c r="B288" s="3">
        <v>10.56</v>
      </c>
      <c r="C288" s="3">
        <v>10.56</v>
      </c>
      <c r="D288" s="3">
        <v>0</v>
      </c>
      <c r="E288" s="3">
        <v>0</v>
      </c>
      <c r="F288" s="3">
        <v>0</v>
      </c>
      <c r="G288" s="3">
        <v>10.56</v>
      </c>
    </row>
    <row r="289" spans="1:7" ht="20.100000000000001" customHeight="1" x14ac:dyDescent="0.25">
      <c r="A289" s="2" t="s">
        <v>16</v>
      </c>
      <c r="B289" s="3">
        <v>40962.89</v>
      </c>
      <c r="C289" s="3">
        <v>40962.89</v>
      </c>
      <c r="D289" s="3">
        <v>0</v>
      </c>
      <c r="E289" s="3">
        <v>0</v>
      </c>
      <c r="F289" s="3">
        <v>38230.44</v>
      </c>
      <c r="G289" s="3">
        <v>2732.45</v>
      </c>
    </row>
    <row r="290" spans="1:7" ht="20.100000000000001" customHeight="1" x14ac:dyDescent="0.25">
      <c r="A290" s="4" t="s">
        <v>158</v>
      </c>
      <c r="B290" s="5">
        <v>28852.45</v>
      </c>
      <c r="C290" s="5">
        <v>28852.45</v>
      </c>
      <c r="D290" s="5">
        <v>0</v>
      </c>
      <c r="E290" s="5">
        <v>0</v>
      </c>
      <c r="F290" s="5">
        <v>28852.45</v>
      </c>
      <c r="G290" s="5">
        <v>0</v>
      </c>
    </row>
    <row r="291" spans="1:7" ht="20.100000000000001" customHeight="1" x14ac:dyDescent="0.25">
      <c r="A291" s="4" t="s">
        <v>159</v>
      </c>
      <c r="B291" s="5">
        <v>120.2</v>
      </c>
      <c r="C291" s="5">
        <v>120.2</v>
      </c>
      <c r="D291" s="5">
        <v>0</v>
      </c>
      <c r="E291" s="5">
        <v>0</v>
      </c>
      <c r="F291" s="5">
        <v>0</v>
      </c>
      <c r="G291" s="5">
        <v>120.2</v>
      </c>
    </row>
    <row r="292" spans="1:7" ht="20.100000000000001" customHeight="1" x14ac:dyDescent="0.25">
      <c r="A292" s="4" t="s">
        <v>160</v>
      </c>
      <c r="B292" s="5">
        <v>1801.75</v>
      </c>
      <c r="C292" s="5">
        <v>1801.75</v>
      </c>
      <c r="D292" s="5">
        <v>0</v>
      </c>
      <c r="E292" s="5">
        <v>0</v>
      </c>
      <c r="F292" s="5">
        <v>0</v>
      </c>
      <c r="G292" s="5">
        <v>1801.75</v>
      </c>
    </row>
    <row r="293" spans="1:7" ht="20.100000000000001" customHeight="1" x14ac:dyDescent="0.25">
      <c r="A293" s="4" t="s">
        <v>161</v>
      </c>
      <c r="B293" s="5">
        <v>795.5</v>
      </c>
      <c r="C293" s="5">
        <v>795.5</v>
      </c>
      <c r="D293" s="5">
        <v>0</v>
      </c>
      <c r="E293" s="5">
        <v>0</v>
      </c>
      <c r="F293" s="5">
        <v>0</v>
      </c>
      <c r="G293" s="5">
        <v>795.5</v>
      </c>
    </row>
    <row r="294" spans="1:7" ht="20.100000000000001" customHeight="1" x14ac:dyDescent="0.25">
      <c r="A294" s="4" t="s">
        <v>162</v>
      </c>
      <c r="B294" s="5">
        <v>15</v>
      </c>
      <c r="C294" s="5">
        <v>15</v>
      </c>
      <c r="D294" s="5">
        <v>0</v>
      </c>
      <c r="E294" s="5">
        <v>0</v>
      </c>
      <c r="F294" s="5">
        <v>0</v>
      </c>
      <c r="G294" s="5">
        <v>15</v>
      </c>
    </row>
    <row r="295" spans="1:7" ht="20.100000000000001" customHeight="1" x14ac:dyDescent="0.25">
      <c r="A295" s="4" t="s">
        <v>163</v>
      </c>
      <c r="B295" s="5">
        <v>9377.99</v>
      </c>
      <c r="C295" s="5">
        <v>9377.99</v>
      </c>
      <c r="D295" s="5">
        <v>0</v>
      </c>
      <c r="E295" s="5">
        <v>0</v>
      </c>
      <c r="F295" s="5">
        <v>9377.99</v>
      </c>
      <c r="G295" s="5">
        <v>0</v>
      </c>
    </row>
    <row r="296" spans="1:7" ht="20.100000000000001" customHeight="1" x14ac:dyDescent="0.25">
      <c r="A296" s="2" t="s">
        <v>15</v>
      </c>
      <c r="B296" s="3">
        <v>106350</v>
      </c>
      <c r="C296" s="3">
        <v>106350</v>
      </c>
      <c r="D296" s="3">
        <v>0</v>
      </c>
      <c r="E296" s="3">
        <v>78833.64</v>
      </c>
      <c r="F296" s="3">
        <v>27510.36</v>
      </c>
      <c r="G296" s="3">
        <v>6</v>
      </c>
    </row>
    <row r="297" spans="1:7" ht="20.100000000000001" customHeight="1" x14ac:dyDescent="0.25">
      <c r="A297" s="2" t="s">
        <v>16</v>
      </c>
      <c r="B297" s="3">
        <v>106350</v>
      </c>
      <c r="C297" s="3">
        <v>106350</v>
      </c>
      <c r="D297" s="3">
        <v>0</v>
      </c>
      <c r="E297" s="3">
        <v>78833.64</v>
      </c>
      <c r="F297" s="3">
        <v>27510.36</v>
      </c>
      <c r="G297" s="3">
        <v>6</v>
      </c>
    </row>
    <row r="298" spans="1:7" ht="20.100000000000001" customHeight="1" x14ac:dyDescent="0.25">
      <c r="A298" s="4" t="s">
        <v>164</v>
      </c>
      <c r="B298" s="5">
        <v>1665</v>
      </c>
      <c r="C298" s="5">
        <v>1665</v>
      </c>
      <c r="D298" s="5">
        <v>0</v>
      </c>
      <c r="E298" s="5">
        <v>1665</v>
      </c>
      <c r="F298" s="5">
        <v>0</v>
      </c>
      <c r="G298" s="5">
        <v>0</v>
      </c>
    </row>
    <row r="299" spans="1:7" ht="20.100000000000001" customHeight="1" x14ac:dyDescent="0.25">
      <c r="A299" s="4" t="s">
        <v>165</v>
      </c>
      <c r="B299" s="5">
        <v>6348.4</v>
      </c>
      <c r="C299" s="5">
        <v>6348.4</v>
      </c>
      <c r="D299" s="5">
        <v>0</v>
      </c>
      <c r="E299" s="5">
        <v>0</v>
      </c>
      <c r="F299" s="5">
        <v>6348.4</v>
      </c>
      <c r="G299" s="5">
        <v>0</v>
      </c>
    </row>
    <row r="300" spans="1:7" ht="20.100000000000001" customHeight="1" x14ac:dyDescent="0.25">
      <c r="A300" s="4" t="s">
        <v>166</v>
      </c>
      <c r="B300" s="5">
        <v>6</v>
      </c>
      <c r="C300" s="5">
        <v>6</v>
      </c>
      <c r="D300" s="5">
        <v>0</v>
      </c>
      <c r="E300" s="5">
        <v>0</v>
      </c>
      <c r="F300" s="5">
        <v>0</v>
      </c>
      <c r="G300" s="5">
        <v>6</v>
      </c>
    </row>
    <row r="301" spans="1:7" ht="20.100000000000001" customHeight="1" x14ac:dyDescent="0.25">
      <c r="A301" s="4" t="s">
        <v>167</v>
      </c>
      <c r="B301" s="5">
        <v>5220</v>
      </c>
      <c r="C301" s="5">
        <v>5220</v>
      </c>
      <c r="D301" s="5">
        <v>0</v>
      </c>
      <c r="E301" s="5">
        <v>5220</v>
      </c>
      <c r="F301" s="5">
        <v>0</v>
      </c>
      <c r="G301" s="5">
        <v>0</v>
      </c>
    </row>
    <row r="302" spans="1:7" ht="20.100000000000001" customHeight="1" x14ac:dyDescent="0.25">
      <c r="A302" s="4" t="s">
        <v>168</v>
      </c>
      <c r="B302" s="5">
        <v>16432</v>
      </c>
      <c r="C302" s="5">
        <v>16432</v>
      </c>
      <c r="D302" s="5">
        <v>0</v>
      </c>
      <c r="E302" s="5">
        <v>16432</v>
      </c>
      <c r="F302" s="5">
        <v>0</v>
      </c>
      <c r="G302" s="5">
        <v>0</v>
      </c>
    </row>
    <row r="303" spans="1:7" ht="20.100000000000001" customHeight="1" x14ac:dyDescent="0.25">
      <c r="A303" s="4" t="s">
        <v>169</v>
      </c>
      <c r="B303" s="5">
        <v>1488</v>
      </c>
      <c r="C303" s="5">
        <v>1488</v>
      </c>
      <c r="D303" s="5">
        <v>0</v>
      </c>
      <c r="E303" s="5">
        <v>1488</v>
      </c>
      <c r="F303" s="5">
        <v>0</v>
      </c>
      <c r="G303" s="5">
        <v>0</v>
      </c>
    </row>
    <row r="304" spans="1:7" ht="20.100000000000001" customHeight="1" x14ac:dyDescent="0.25">
      <c r="A304" s="4" t="s">
        <v>170</v>
      </c>
      <c r="B304" s="5">
        <v>1562</v>
      </c>
      <c r="C304" s="5">
        <v>1562</v>
      </c>
      <c r="D304" s="5">
        <v>0</v>
      </c>
      <c r="E304" s="5">
        <v>1562</v>
      </c>
      <c r="F304" s="5">
        <v>0</v>
      </c>
      <c r="G304" s="5">
        <v>0</v>
      </c>
    </row>
    <row r="305" spans="1:7" ht="20.100000000000001" customHeight="1" x14ac:dyDescent="0.25">
      <c r="A305" s="4" t="s">
        <v>171</v>
      </c>
      <c r="B305" s="5">
        <v>1956</v>
      </c>
      <c r="C305" s="5">
        <v>1956</v>
      </c>
      <c r="D305" s="5">
        <v>0</v>
      </c>
      <c r="E305" s="5">
        <v>1956</v>
      </c>
      <c r="F305" s="5">
        <v>0</v>
      </c>
      <c r="G305" s="5">
        <v>0</v>
      </c>
    </row>
    <row r="306" spans="1:7" ht="20.100000000000001" customHeight="1" x14ac:dyDescent="0.25">
      <c r="A306" s="4" t="s">
        <v>172</v>
      </c>
      <c r="B306" s="5">
        <v>11850</v>
      </c>
      <c r="C306" s="5">
        <v>11850</v>
      </c>
      <c r="D306" s="5">
        <v>0</v>
      </c>
      <c r="E306" s="5">
        <v>11850</v>
      </c>
      <c r="F306" s="5">
        <v>0</v>
      </c>
      <c r="G306" s="5">
        <v>0</v>
      </c>
    </row>
    <row r="307" spans="1:7" ht="20.100000000000001" customHeight="1" x14ac:dyDescent="0.25">
      <c r="A307" s="4" t="s">
        <v>173</v>
      </c>
      <c r="B307" s="5">
        <v>2182</v>
      </c>
      <c r="C307" s="5">
        <v>2182</v>
      </c>
      <c r="D307" s="5">
        <v>0</v>
      </c>
      <c r="E307" s="5">
        <v>0</v>
      </c>
      <c r="F307" s="5">
        <v>2182</v>
      </c>
      <c r="G307" s="5">
        <v>0</v>
      </c>
    </row>
    <row r="308" spans="1:7" ht="20.100000000000001" customHeight="1" x14ac:dyDescent="0.25">
      <c r="A308" s="4" t="s">
        <v>174</v>
      </c>
      <c r="B308" s="5">
        <v>9076</v>
      </c>
      <c r="C308" s="5">
        <v>9076</v>
      </c>
      <c r="D308" s="5">
        <v>0</v>
      </c>
      <c r="E308" s="5">
        <v>9076</v>
      </c>
      <c r="F308" s="5">
        <v>0</v>
      </c>
      <c r="G308" s="5">
        <v>0</v>
      </c>
    </row>
    <row r="309" spans="1:7" ht="20.100000000000001" customHeight="1" x14ac:dyDescent="0.25">
      <c r="A309" s="4" t="s">
        <v>175</v>
      </c>
      <c r="B309" s="5">
        <v>13796.5</v>
      </c>
      <c r="C309" s="5">
        <v>13796.5</v>
      </c>
      <c r="D309" s="5">
        <v>0</v>
      </c>
      <c r="E309" s="5">
        <v>9817.99</v>
      </c>
      <c r="F309" s="5">
        <v>3978.51</v>
      </c>
      <c r="G309" s="5">
        <v>0</v>
      </c>
    </row>
    <row r="310" spans="1:7" ht="20.100000000000001" customHeight="1" x14ac:dyDescent="0.25">
      <c r="A310" s="4" t="s">
        <v>176</v>
      </c>
      <c r="B310" s="5">
        <v>18536.5</v>
      </c>
      <c r="C310" s="5">
        <v>18536.5</v>
      </c>
      <c r="D310" s="5">
        <v>0</v>
      </c>
      <c r="E310" s="5">
        <v>3536.5</v>
      </c>
      <c r="F310" s="5">
        <v>15000</v>
      </c>
      <c r="G310" s="5">
        <v>0</v>
      </c>
    </row>
    <row r="311" spans="1:7" ht="20.100000000000001" customHeight="1" x14ac:dyDescent="0.25">
      <c r="A311" s="4" t="s">
        <v>90</v>
      </c>
      <c r="B311" s="5">
        <v>16231.6</v>
      </c>
      <c r="C311" s="5">
        <v>16231.6</v>
      </c>
      <c r="D311" s="5">
        <v>0</v>
      </c>
      <c r="E311" s="5">
        <v>16230.15</v>
      </c>
      <c r="F311" s="5">
        <v>1.45</v>
      </c>
      <c r="G311" s="5">
        <v>0</v>
      </c>
    </row>
    <row r="312" spans="1:7" ht="20.100000000000001" customHeight="1" x14ac:dyDescent="0.25">
      <c r="A312" s="2" t="s">
        <v>92</v>
      </c>
      <c r="B312" s="3">
        <v>34037.26</v>
      </c>
      <c r="C312" s="3">
        <v>34037.26</v>
      </c>
      <c r="D312" s="3">
        <v>0</v>
      </c>
      <c r="E312" s="3">
        <v>30000</v>
      </c>
      <c r="F312" s="3">
        <v>0</v>
      </c>
      <c r="G312" s="3">
        <v>4037.26</v>
      </c>
    </row>
    <row r="313" spans="1:7" ht="20.100000000000001" customHeight="1" x14ac:dyDescent="0.25">
      <c r="A313" s="2" t="s">
        <v>16</v>
      </c>
      <c r="B313" s="3">
        <v>34037.26</v>
      </c>
      <c r="C313" s="3">
        <v>34037.26</v>
      </c>
      <c r="D313" s="3">
        <v>0</v>
      </c>
      <c r="E313" s="3">
        <v>30000</v>
      </c>
      <c r="F313" s="3">
        <v>0</v>
      </c>
      <c r="G313" s="3">
        <v>4037.26</v>
      </c>
    </row>
    <row r="314" spans="1:7" ht="20.100000000000001" customHeight="1" x14ac:dyDescent="0.25">
      <c r="A314" s="4" t="s">
        <v>177</v>
      </c>
      <c r="B314" s="5">
        <v>4037.26</v>
      </c>
      <c r="C314" s="5">
        <v>4037.26</v>
      </c>
      <c r="D314" s="5">
        <v>0</v>
      </c>
      <c r="E314" s="5">
        <v>0</v>
      </c>
      <c r="F314" s="5">
        <v>0</v>
      </c>
      <c r="G314" s="5">
        <v>4037.26</v>
      </c>
    </row>
    <row r="315" spans="1:7" ht="20.100000000000001" customHeight="1" x14ac:dyDescent="0.25">
      <c r="A315" s="4" t="s">
        <v>93</v>
      </c>
      <c r="B315" s="5">
        <v>30000</v>
      </c>
      <c r="C315" s="5">
        <v>30000</v>
      </c>
      <c r="D315" s="5">
        <v>0</v>
      </c>
      <c r="E315" s="5">
        <v>30000</v>
      </c>
      <c r="F315" s="5">
        <v>0</v>
      </c>
      <c r="G315" s="5">
        <v>0</v>
      </c>
    </row>
    <row r="316" spans="1:7" ht="20.100000000000001" customHeight="1" x14ac:dyDescent="0.25">
      <c r="A316" s="2" t="s">
        <v>98</v>
      </c>
      <c r="B316" s="3">
        <v>46250.400000000001</v>
      </c>
      <c r="C316" s="3">
        <v>46250.400000000001</v>
      </c>
      <c r="D316" s="3">
        <v>0</v>
      </c>
      <c r="E316" s="3">
        <v>26000</v>
      </c>
      <c r="F316" s="3">
        <v>0</v>
      </c>
      <c r="G316" s="3">
        <v>20250.400000000001</v>
      </c>
    </row>
    <row r="317" spans="1:7" ht="20.100000000000001" customHeight="1" x14ac:dyDescent="0.25">
      <c r="A317" s="2" t="s">
        <v>20</v>
      </c>
      <c r="B317" s="3">
        <v>20000</v>
      </c>
      <c r="C317" s="3">
        <v>20000</v>
      </c>
      <c r="D317" s="3">
        <v>0</v>
      </c>
      <c r="E317" s="3">
        <v>0</v>
      </c>
      <c r="F317" s="3">
        <v>0</v>
      </c>
      <c r="G317" s="3">
        <v>20000</v>
      </c>
    </row>
    <row r="318" spans="1:7" ht="20.100000000000001" customHeight="1" x14ac:dyDescent="0.25">
      <c r="A318" s="2" t="s">
        <v>21</v>
      </c>
      <c r="B318" s="3">
        <v>26150.400000000001</v>
      </c>
      <c r="C318" s="3">
        <v>26150.400000000001</v>
      </c>
      <c r="D318" s="3">
        <v>0</v>
      </c>
      <c r="E318" s="3">
        <v>26000</v>
      </c>
      <c r="F318" s="3">
        <v>0</v>
      </c>
      <c r="G318" s="3">
        <v>150.4</v>
      </c>
    </row>
    <row r="319" spans="1:7" ht="20.100000000000001" customHeight="1" x14ac:dyDescent="0.25">
      <c r="A319" s="2" t="s">
        <v>125</v>
      </c>
      <c r="B319" s="3">
        <v>100</v>
      </c>
      <c r="C319" s="3">
        <v>100</v>
      </c>
      <c r="D319" s="3">
        <v>0</v>
      </c>
      <c r="E319" s="3">
        <v>0</v>
      </c>
      <c r="F319" s="3">
        <v>0</v>
      </c>
      <c r="G319" s="3">
        <v>100</v>
      </c>
    </row>
    <row r="320" spans="1:7" ht="20.100000000000001" customHeight="1" x14ac:dyDescent="0.25">
      <c r="A320" s="2" t="s">
        <v>103</v>
      </c>
      <c r="B320" s="3">
        <v>81</v>
      </c>
      <c r="C320" s="3">
        <v>81</v>
      </c>
      <c r="D320" s="3">
        <v>0</v>
      </c>
      <c r="E320" s="3">
        <v>0</v>
      </c>
      <c r="F320" s="3">
        <v>0</v>
      </c>
      <c r="G320" s="3">
        <v>81</v>
      </c>
    </row>
    <row r="321" spans="1:7" ht="20.100000000000001" customHeight="1" x14ac:dyDescent="0.25">
      <c r="A321" s="2" t="s">
        <v>125</v>
      </c>
      <c r="B321" s="3">
        <v>81</v>
      </c>
      <c r="C321" s="3">
        <v>81</v>
      </c>
      <c r="D321" s="3">
        <v>0</v>
      </c>
      <c r="E321" s="3">
        <v>0</v>
      </c>
      <c r="F321" s="3">
        <v>0</v>
      </c>
      <c r="G321" s="3">
        <v>81</v>
      </c>
    </row>
    <row r="322" spans="1:7" ht="20.100000000000001" customHeight="1" x14ac:dyDescent="0.25">
      <c r="A322" s="2" t="s">
        <v>106</v>
      </c>
      <c r="B322" s="3">
        <v>5081.74</v>
      </c>
      <c r="C322" s="3">
        <v>5081.74</v>
      </c>
      <c r="D322" s="3">
        <v>0</v>
      </c>
      <c r="E322" s="3">
        <v>3811.19</v>
      </c>
      <c r="F322" s="3">
        <v>0</v>
      </c>
      <c r="G322" s="3">
        <v>1270.55</v>
      </c>
    </row>
    <row r="323" spans="1:7" ht="20.100000000000001" customHeight="1" x14ac:dyDescent="0.25">
      <c r="A323" s="2" t="s">
        <v>125</v>
      </c>
      <c r="B323" s="3">
        <v>81.739999999999995</v>
      </c>
      <c r="C323" s="3">
        <v>81.739999999999995</v>
      </c>
      <c r="D323" s="3">
        <v>0</v>
      </c>
      <c r="E323" s="3">
        <v>0</v>
      </c>
      <c r="F323" s="3">
        <v>0</v>
      </c>
      <c r="G323" s="3">
        <v>81.739999999999995</v>
      </c>
    </row>
    <row r="324" spans="1:7" ht="20.100000000000001" customHeight="1" x14ac:dyDescent="0.25">
      <c r="A324" s="2" t="s">
        <v>16</v>
      </c>
      <c r="B324" s="3">
        <v>5000</v>
      </c>
      <c r="C324" s="3">
        <v>5000</v>
      </c>
      <c r="D324" s="3">
        <v>0</v>
      </c>
      <c r="E324" s="3">
        <v>3811.19</v>
      </c>
      <c r="F324" s="3">
        <v>0</v>
      </c>
      <c r="G324" s="3">
        <v>1188.81</v>
      </c>
    </row>
    <row r="325" spans="1:7" ht="20.100000000000001" customHeight="1" x14ac:dyDescent="0.25">
      <c r="A325" s="4" t="s">
        <v>178</v>
      </c>
      <c r="B325" s="5">
        <v>5000</v>
      </c>
      <c r="C325" s="5">
        <v>5000</v>
      </c>
      <c r="D325" s="5">
        <v>0</v>
      </c>
      <c r="E325" s="5">
        <v>3811.19</v>
      </c>
      <c r="F325" s="5">
        <v>0</v>
      </c>
      <c r="G325" s="5">
        <v>1188.81</v>
      </c>
    </row>
    <row r="326" spans="1:7" ht="20.100000000000001" customHeight="1" x14ac:dyDescent="0.25">
      <c r="A326" s="2" t="s">
        <v>111</v>
      </c>
      <c r="B326" s="3">
        <v>54</v>
      </c>
      <c r="C326" s="3">
        <v>54</v>
      </c>
      <c r="D326" s="3">
        <v>0</v>
      </c>
      <c r="E326" s="3">
        <v>0</v>
      </c>
      <c r="F326" s="3">
        <v>0</v>
      </c>
      <c r="G326" s="3">
        <v>54</v>
      </c>
    </row>
    <row r="327" spans="1:7" ht="20.100000000000001" customHeight="1" x14ac:dyDescent="0.25">
      <c r="A327" s="2" t="s">
        <v>21</v>
      </c>
      <c r="B327" s="3">
        <v>54</v>
      </c>
      <c r="C327" s="3">
        <v>54</v>
      </c>
      <c r="D327" s="3">
        <v>0</v>
      </c>
      <c r="E327" s="3">
        <v>0</v>
      </c>
      <c r="F327" s="3">
        <v>0</v>
      </c>
      <c r="G327" s="3">
        <v>54</v>
      </c>
    </row>
    <row r="328" spans="1:7" ht="20.100000000000001" customHeight="1" x14ac:dyDescent="0.25">
      <c r="A328" s="2" t="s">
        <v>112</v>
      </c>
      <c r="B328" s="3">
        <v>2194.67</v>
      </c>
      <c r="C328" s="3">
        <v>2194.67</v>
      </c>
      <c r="D328" s="3">
        <v>0</v>
      </c>
      <c r="E328" s="3">
        <v>0</v>
      </c>
      <c r="F328" s="3">
        <v>0</v>
      </c>
      <c r="G328" s="3">
        <v>2194.67</v>
      </c>
    </row>
    <row r="329" spans="1:7" ht="20.100000000000001" customHeight="1" x14ac:dyDescent="0.25">
      <c r="A329" s="2" t="s">
        <v>21</v>
      </c>
      <c r="B329" s="3">
        <v>2194.67</v>
      </c>
      <c r="C329" s="3">
        <v>2194.67</v>
      </c>
      <c r="D329" s="3">
        <v>0</v>
      </c>
      <c r="E329" s="3">
        <v>0</v>
      </c>
      <c r="F329" s="3">
        <v>0</v>
      </c>
      <c r="G329" s="3">
        <v>2194.67</v>
      </c>
    </row>
    <row r="330" spans="1:7" ht="20.100000000000001" customHeight="1" x14ac:dyDescent="0.25">
      <c r="A330" s="2" t="s">
        <v>115</v>
      </c>
      <c r="B330" s="3">
        <v>3778.84</v>
      </c>
      <c r="C330" s="3">
        <v>3778.84</v>
      </c>
      <c r="D330" s="3">
        <v>0</v>
      </c>
      <c r="E330" s="3">
        <v>0</v>
      </c>
      <c r="F330" s="3">
        <v>0</v>
      </c>
      <c r="G330" s="3">
        <v>3778.84</v>
      </c>
    </row>
    <row r="331" spans="1:7" ht="20.100000000000001" customHeight="1" x14ac:dyDescent="0.25">
      <c r="A331" s="2" t="s">
        <v>21</v>
      </c>
      <c r="B331" s="3">
        <v>620.84</v>
      </c>
      <c r="C331" s="3">
        <v>620.84</v>
      </c>
      <c r="D331" s="3">
        <v>0</v>
      </c>
      <c r="E331" s="3">
        <v>0</v>
      </c>
      <c r="F331" s="3">
        <v>0</v>
      </c>
      <c r="G331" s="3">
        <v>620.84</v>
      </c>
    </row>
    <row r="332" spans="1:7" ht="20.100000000000001" customHeight="1" x14ac:dyDescent="0.25">
      <c r="A332" s="2" t="s">
        <v>16</v>
      </c>
      <c r="B332" s="3">
        <v>3158</v>
      </c>
      <c r="C332" s="3">
        <v>3158</v>
      </c>
      <c r="D332" s="3">
        <v>0</v>
      </c>
      <c r="E332" s="3">
        <v>0</v>
      </c>
      <c r="F332" s="3">
        <v>0</v>
      </c>
      <c r="G332" s="3">
        <v>3158</v>
      </c>
    </row>
    <row r="333" spans="1:7" ht="20.100000000000001" customHeight="1" x14ac:dyDescent="0.25">
      <c r="A333" s="4" t="s">
        <v>179</v>
      </c>
      <c r="B333" s="5">
        <v>2177</v>
      </c>
      <c r="C333" s="5">
        <v>2177</v>
      </c>
      <c r="D333" s="5">
        <v>0</v>
      </c>
      <c r="E333" s="5">
        <v>0</v>
      </c>
      <c r="F333" s="5">
        <v>0</v>
      </c>
      <c r="G333" s="5">
        <v>2177</v>
      </c>
    </row>
    <row r="334" spans="1:7" ht="20.100000000000001" customHeight="1" x14ac:dyDescent="0.25">
      <c r="A334" s="4" t="s">
        <v>180</v>
      </c>
      <c r="B334" s="5">
        <v>981</v>
      </c>
      <c r="C334" s="5">
        <v>981</v>
      </c>
      <c r="D334" s="5">
        <v>0</v>
      </c>
      <c r="E334" s="5">
        <v>0</v>
      </c>
      <c r="F334" s="5">
        <v>0</v>
      </c>
      <c r="G334" s="5">
        <v>981</v>
      </c>
    </row>
    <row r="335" spans="1:7" ht="20.100000000000001" customHeight="1" x14ac:dyDescent="0.25">
      <c r="A335" s="2" t="s">
        <v>122</v>
      </c>
      <c r="B335" s="3">
        <v>69876.95</v>
      </c>
      <c r="C335" s="3">
        <v>69876.95</v>
      </c>
      <c r="D335" s="3">
        <v>0</v>
      </c>
      <c r="E335" s="3">
        <v>62279.81</v>
      </c>
      <c r="F335" s="3">
        <v>4688.3</v>
      </c>
      <c r="G335" s="3">
        <v>2908.84</v>
      </c>
    </row>
    <row r="336" spans="1:7" ht="20.100000000000001" customHeight="1" x14ac:dyDescent="0.25">
      <c r="A336" s="2" t="s">
        <v>21</v>
      </c>
      <c r="B336" s="3">
        <v>0.16</v>
      </c>
      <c r="C336" s="3">
        <v>0.16</v>
      </c>
      <c r="D336" s="3">
        <v>0</v>
      </c>
      <c r="E336" s="3">
        <v>0</v>
      </c>
      <c r="F336" s="3">
        <v>0</v>
      </c>
      <c r="G336" s="3">
        <v>0.16</v>
      </c>
    </row>
    <row r="337" spans="1:7" ht="20.100000000000001" customHeight="1" x14ac:dyDescent="0.25">
      <c r="A337" s="2" t="s">
        <v>125</v>
      </c>
      <c r="B337" s="3">
        <v>8.68</v>
      </c>
      <c r="C337" s="3">
        <v>8.68</v>
      </c>
      <c r="D337" s="3">
        <v>0</v>
      </c>
      <c r="E337" s="3">
        <v>0</v>
      </c>
      <c r="F337" s="3">
        <v>0</v>
      </c>
      <c r="G337" s="3">
        <v>8.68</v>
      </c>
    </row>
    <row r="338" spans="1:7" ht="20.100000000000001" customHeight="1" x14ac:dyDescent="0.25">
      <c r="A338" s="2" t="s">
        <v>16</v>
      </c>
      <c r="B338" s="3">
        <v>69868.11</v>
      </c>
      <c r="C338" s="3">
        <v>69868.11</v>
      </c>
      <c r="D338" s="3">
        <v>0</v>
      </c>
      <c r="E338" s="3">
        <v>62279.81</v>
      </c>
      <c r="F338" s="3">
        <v>4688.3</v>
      </c>
      <c r="G338" s="3">
        <v>2900</v>
      </c>
    </row>
    <row r="339" spans="1:7" ht="20.100000000000001" customHeight="1" x14ac:dyDescent="0.25">
      <c r="A339" s="4" t="s">
        <v>181</v>
      </c>
      <c r="B339" s="5">
        <v>2900</v>
      </c>
      <c r="C339" s="5">
        <v>2900</v>
      </c>
      <c r="D339" s="5">
        <v>0</v>
      </c>
      <c r="E339" s="5">
        <v>0</v>
      </c>
      <c r="F339" s="5">
        <v>0</v>
      </c>
      <c r="G339" s="5">
        <v>2900</v>
      </c>
    </row>
    <row r="340" spans="1:7" ht="20.100000000000001" customHeight="1" x14ac:dyDescent="0.25">
      <c r="A340" s="4" t="s">
        <v>182</v>
      </c>
      <c r="B340" s="5">
        <v>16968.11</v>
      </c>
      <c r="C340" s="5">
        <v>16968.11</v>
      </c>
      <c r="D340" s="5">
        <v>0</v>
      </c>
      <c r="E340" s="5">
        <v>13669.11</v>
      </c>
      <c r="F340" s="5">
        <v>3299</v>
      </c>
      <c r="G340" s="5">
        <v>0</v>
      </c>
    </row>
    <row r="341" spans="1:7" ht="20.100000000000001" customHeight="1" thickBot="1" x14ac:dyDescent="0.3">
      <c r="A341" s="118" t="s">
        <v>183</v>
      </c>
      <c r="B341" s="119">
        <v>50000</v>
      </c>
      <c r="C341" s="119">
        <v>50000</v>
      </c>
      <c r="D341" s="119">
        <v>0</v>
      </c>
      <c r="E341" s="119">
        <v>48610.7</v>
      </c>
      <c r="F341" s="119">
        <v>1389.3</v>
      </c>
      <c r="G341" s="119">
        <v>0</v>
      </c>
    </row>
    <row r="342" spans="1:7" ht="20.100000000000001" customHeight="1" thickBot="1" x14ac:dyDescent="0.3">
      <c r="A342" s="122" t="s">
        <v>184</v>
      </c>
      <c r="B342" s="123">
        <v>23263.32</v>
      </c>
      <c r="C342" s="123">
        <v>23263.32</v>
      </c>
      <c r="D342" s="123">
        <v>0</v>
      </c>
      <c r="E342" s="123">
        <v>12370</v>
      </c>
      <c r="F342" s="123">
        <v>0</v>
      </c>
      <c r="G342" s="124">
        <v>10893.32</v>
      </c>
    </row>
    <row r="343" spans="1:7" ht="20.100000000000001" customHeight="1" x14ac:dyDescent="0.25">
      <c r="A343" s="120" t="s">
        <v>14</v>
      </c>
      <c r="B343" s="121">
        <v>23263.32</v>
      </c>
      <c r="C343" s="121">
        <v>23263.32</v>
      </c>
      <c r="D343" s="121">
        <v>0</v>
      </c>
      <c r="E343" s="121">
        <v>12370</v>
      </c>
      <c r="F343" s="121">
        <v>0</v>
      </c>
      <c r="G343" s="121">
        <v>10893.32</v>
      </c>
    </row>
    <row r="344" spans="1:7" ht="20.100000000000001" customHeight="1" x14ac:dyDescent="0.25">
      <c r="A344" s="2" t="s">
        <v>19</v>
      </c>
      <c r="B344" s="3">
        <v>5676.89</v>
      </c>
      <c r="C344" s="3">
        <v>5676.89</v>
      </c>
      <c r="D344" s="3">
        <v>0</v>
      </c>
      <c r="E344" s="3">
        <v>0</v>
      </c>
      <c r="F344" s="3">
        <v>0</v>
      </c>
      <c r="G344" s="3">
        <v>5676.89</v>
      </c>
    </row>
    <row r="345" spans="1:7" ht="20.100000000000001" customHeight="1" x14ac:dyDescent="0.25">
      <c r="A345" s="2" t="s">
        <v>16</v>
      </c>
      <c r="B345" s="3">
        <v>5676.89</v>
      </c>
      <c r="C345" s="3">
        <v>5676.89</v>
      </c>
      <c r="D345" s="3">
        <v>0</v>
      </c>
      <c r="E345" s="3">
        <v>0</v>
      </c>
      <c r="F345" s="3">
        <v>0</v>
      </c>
      <c r="G345" s="3">
        <v>5676.89</v>
      </c>
    </row>
    <row r="346" spans="1:7" ht="20.100000000000001" customHeight="1" x14ac:dyDescent="0.25">
      <c r="A346" s="4" t="s">
        <v>185</v>
      </c>
      <c r="B346" s="5">
        <v>881</v>
      </c>
      <c r="C346" s="5">
        <v>881</v>
      </c>
      <c r="D346" s="5">
        <v>0</v>
      </c>
      <c r="E346" s="5">
        <v>0</v>
      </c>
      <c r="F346" s="5">
        <v>0</v>
      </c>
      <c r="G346" s="5">
        <v>881</v>
      </c>
    </row>
    <row r="347" spans="1:7" ht="20.100000000000001" customHeight="1" x14ac:dyDescent="0.25">
      <c r="A347" s="4" t="s">
        <v>186</v>
      </c>
      <c r="B347" s="5">
        <v>4.63</v>
      </c>
      <c r="C347" s="5">
        <v>4.63</v>
      </c>
      <c r="D347" s="5">
        <v>0</v>
      </c>
      <c r="E347" s="5">
        <v>0</v>
      </c>
      <c r="F347" s="5">
        <v>0</v>
      </c>
      <c r="G347" s="5">
        <v>4.63</v>
      </c>
    </row>
    <row r="348" spans="1:7" ht="20.100000000000001" customHeight="1" x14ac:dyDescent="0.25">
      <c r="A348" s="4" t="s">
        <v>187</v>
      </c>
      <c r="B348" s="5">
        <v>51.26</v>
      </c>
      <c r="C348" s="5">
        <v>51.26</v>
      </c>
      <c r="D348" s="5">
        <v>0</v>
      </c>
      <c r="E348" s="5">
        <v>0</v>
      </c>
      <c r="F348" s="5">
        <v>0</v>
      </c>
      <c r="G348" s="5">
        <v>51.26</v>
      </c>
    </row>
    <row r="349" spans="1:7" ht="20.100000000000001" customHeight="1" x14ac:dyDescent="0.25">
      <c r="A349" s="4" t="s">
        <v>188</v>
      </c>
      <c r="B349" s="5">
        <v>95</v>
      </c>
      <c r="C349" s="5">
        <v>95</v>
      </c>
      <c r="D349" s="5">
        <v>0</v>
      </c>
      <c r="E349" s="5">
        <v>0</v>
      </c>
      <c r="F349" s="5">
        <v>0</v>
      </c>
      <c r="G349" s="5">
        <v>95</v>
      </c>
    </row>
    <row r="350" spans="1:7" ht="20.100000000000001" customHeight="1" x14ac:dyDescent="0.25">
      <c r="A350" s="4" t="s">
        <v>189</v>
      </c>
      <c r="B350" s="5">
        <v>4645</v>
      </c>
      <c r="C350" s="5">
        <v>4645</v>
      </c>
      <c r="D350" s="5">
        <v>0</v>
      </c>
      <c r="E350" s="5">
        <v>0</v>
      </c>
      <c r="F350" s="5">
        <v>0</v>
      </c>
      <c r="G350" s="5">
        <v>4645</v>
      </c>
    </row>
    <row r="351" spans="1:7" ht="20.100000000000001" customHeight="1" x14ac:dyDescent="0.25">
      <c r="A351" s="2" t="s">
        <v>30</v>
      </c>
      <c r="B351" s="3">
        <v>1920.35</v>
      </c>
      <c r="C351" s="3">
        <v>1920.35</v>
      </c>
      <c r="D351" s="3">
        <v>0</v>
      </c>
      <c r="E351" s="3">
        <v>0</v>
      </c>
      <c r="F351" s="3">
        <v>0</v>
      </c>
      <c r="G351" s="3">
        <v>1920.35</v>
      </c>
    </row>
    <row r="352" spans="1:7" ht="20.100000000000001" customHeight="1" x14ac:dyDescent="0.25">
      <c r="A352" s="2" t="s">
        <v>16</v>
      </c>
      <c r="B352" s="3">
        <v>1920.35</v>
      </c>
      <c r="C352" s="3">
        <v>1920.35</v>
      </c>
      <c r="D352" s="3">
        <v>0</v>
      </c>
      <c r="E352" s="3">
        <v>0</v>
      </c>
      <c r="F352" s="3">
        <v>0</v>
      </c>
      <c r="G352" s="3">
        <v>1920.35</v>
      </c>
    </row>
    <row r="353" spans="1:7" ht="20.100000000000001" customHeight="1" x14ac:dyDescent="0.25">
      <c r="A353" s="4" t="s">
        <v>190</v>
      </c>
      <c r="B353" s="5">
        <v>58.24</v>
      </c>
      <c r="C353" s="5">
        <v>58.24</v>
      </c>
      <c r="D353" s="5">
        <v>0</v>
      </c>
      <c r="E353" s="5">
        <v>0</v>
      </c>
      <c r="F353" s="5">
        <v>0</v>
      </c>
      <c r="G353" s="5">
        <v>58.24</v>
      </c>
    </row>
    <row r="354" spans="1:7" ht="20.100000000000001" customHeight="1" x14ac:dyDescent="0.25">
      <c r="A354" s="4" t="s">
        <v>191</v>
      </c>
      <c r="B354" s="5">
        <v>500</v>
      </c>
      <c r="C354" s="5">
        <v>500</v>
      </c>
      <c r="D354" s="5">
        <v>0</v>
      </c>
      <c r="E354" s="5">
        <v>0</v>
      </c>
      <c r="F354" s="5">
        <v>0</v>
      </c>
      <c r="G354" s="5">
        <v>500</v>
      </c>
    </row>
    <row r="355" spans="1:7" ht="20.100000000000001" customHeight="1" x14ac:dyDescent="0.25">
      <c r="A355" s="4" t="s">
        <v>192</v>
      </c>
      <c r="B355" s="5">
        <v>181</v>
      </c>
      <c r="C355" s="5">
        <v>181</v>
      </c>
      <c r="D355" s="5">
        <v>0</v>
      </c>
      <c r="E355" s="5">
        <v>0</v>
      </c>
      <c r="F355" s="5">
        <v>0</v>
      </c>
      <c r="G355" s="5">
        <v>181</v>
      </c>
    </row>
    <row r="356" spans="1:7" ht="20.100000000000001" customHeight="1" x14ac:dyDescent="0.25">
      <c r="A356" s="4" t="s">
        <v>193</v>
      </c>
      <c r="B356" s="5">
        <v>249.31</v>
      </c>
      <c r="C356" s="5">
        <v>249.31</v>
      </c>
      <c r="D356" s="5">
        <v>0</v>
      </c>
      <c r="E356" s="5">
        <v>0</v>
      </c>
      <c r="F356" s="5">
        <v>0</v>
      </c>
      <c r="G356" s="5">
        <v>249.31</v>
      </c>
    </row>
    <row r="357" spans="1:7" ht="20.100000000000001" customHeight="1" x14ac:dyDescent="0.25">
      <c r="A357" s="4" t="s">
        <v>194</v>
      </c>
      <c r="B357" s="5">
        <v>0.4</v>
      </c>
      <c r="C357" s="5">
        <v>0.4</v>
      </c>
      <c r="D357" s="5">
        <v>0</v>
      </c>
      <c r="E357" s="5">
        <v>0</v>
      </c>
      <c r="F357" s="5">
        <v>0</v>
      </c>
      <c r="G357" s="5">
        <v>0.4</v>
      </c>
    </row>
    <row r="358" spans="1:7" ht="20.100000000000001" customHeight="1" x14ac:dyDescent="0.25">
      <c r="A358" s="4" t="s">
        <v>195</v>
      </c>
      <c r="B358" s="5">
        <v>804.8</v>
      </c>
      <c r="C358" s="5">
        <v>804.8</v>
      </c>
      <c r="D358" s="5">
        <v>0</v>
      </c>
      <c r="E358" s="5">
        <v>0</v>
      </c>
      <c r="F358" s="5">
        <v>0</v>
      </c>
      <c r="G358" s="5">
        <v>804.8</v>
      </c>
    </row>
    <row r="359" spans="1:7" ht="20.100000000000001" customHeight="1" x14ac:dyDescent="0.25">
      <c r="A359" s="4" t="s">
        <v>196</v>
      </c>
      <c r="B359" s="5">
        <v>126.6</v>
      </c>
      <c r="C359" s="5">
        <v>126.6</v>
      </c>
      <c r="D359" s="5">
        <v>0</v>
      </c>
      <c r="E359" s="5">
        <v>0</v>
      </c>
      <c r="F359" s="5">
        <v>0</v>
      </c>
      <c r="G359" s="5">
        <v>126.6</v>
      </c>
    </row>
    <row r="360" spans="1:7" ht="20.100000000000001" customHeight="1" x14ac:dyDescent="0.25">
      <c r="A360" s="2" t="s">
        <v>31</v>
      </c>
      <c r="B360" s="3">
        <v>12370</v>
      </c>
      <c r="C360" s="3">
        <v>12370</v>
      </c>
      <c r="D360" s="3">
        <v>0</v>
      </c>
      <c r="E360" s="3">
        <v>12370</v>
      </c>
      <c r="F360" s="3">
        <v>0</v>
      </c>
      <c r="G360" s="3">
        <v>0</v>
      </c>
    </row>
    <row r="361" spans="1:7" ht="20.100000000000001" customHeight="1" x14ac:dyDescent="0.25">
      <c r="A361" s="2" t="s">
        <v>125</v>
      </c>
      <c r="B361" s="3">
        <v>12370</v>
      </c>
      <c r="C361" s="3">
        <v>12370</v>
      </c>
      <c r="D361" s="3">
        <v>0</v>
      </c>
      <c r="E361" s="3">
        <v>12370</v>
      </c>
      <c r="F361" s="3">
        <v>0</v>
      </c>
      <c r="G361" s="3">
        <v>0</v>
      </c>
    </row>
    <row r="362" spans="1:7" ht="20.100000000000001" customHeight="1" x14ac:dyDescent="0.25">
      <c r="A362" s="4" t="s">
        <v>197</v>
      </c>
      <c r="B362" s="5">
        <v>12370</v>
      </c>
      <c r="C362" s="5">
        <v>12370</v>
      </c>
      <c r="D362" s="5">
        <v>0</v>
      </c>
      <c r="E362" s="5">
        <v>12370</v>
      </c>
      <c r="F362" s="5">
        <v>0</v>
      </c>
      <c r="G362" s="5">
        <v>0</v>
      </c>
    </row>
    <row r="363" spans="1:7" ht="20.100000000000001" customHeight="1" x14ac:dyDescent="0.25">
      <c r="A363" s="2" t="s">
        <v>62</v>
      </c>
      <c r="B363" s="3">
        <v>3069.08</v>
      </c>
      <c r="C363" s="3">
        <v>3069.08</v>
      </c>
      <c r="D363" s="3">
        <v>0</v>
      </c>
      <c r="E363" s="3">
        <v>0</v>
      </c>
      <c r="F363" s="3">
        <v>0</v>
      </c>
      <c r="G363" s="3">
        <v>3069.08</v>
      </c>
    </row>
    <row r="364" spans="1:7" ht="20.100000000000001" customHeight="1" x14ac:dyDescent="0.25">
      <c r="A364" s="2" t="s">
        <v>16</v>
      </c>
      <c r="B364" s="3">
        <v>3069.08</v>
      </c>
      <c r="C364" s="3">
        <v>3069.08</v>
      </c>
      <c r="D364" s="3">
        <v>0</v>
      </c>
      <c r="E364" s="3">
        <v>0</v>
      </c>
      <c r="F364" s="3">
        <v>0</v>
      </c>
      <c r="G364" s="3">
        <v>3069.08</v>
      </c>
    </row>
    <row r="365" spans="1:7" ht="20.100000000000001" customHeight="1" x14ac:dyDescent="0.25">
      <c r="A365" s="4" t="s">
        <v>198</v>
      </c>
      <c r="B365" s="5">
        <v>1</v>
      </c>
      <c r="C365" s="5">
        <v>1</v>
      </c>
      <c r="D365" s="5">
        <v>0</v>
      </c>
      <c r="E365" s="5">
        <v>0</v>
      </c>
      <c r="F365" s="5">
        <v>0</v>
      </c>
      <c r="G365" s="5">
        <v>1</v>
      </c>
    </row>
    <row r="366" spans="1:7" ht="20.100000000000001" customHeight="1" x14ac:dyDescent="0.25">
      <c r="A366" s="4" t="s">
        <v>199</v>
      </c>
      <c r="B366" s="5">
        <v>3067.5</v>
      </c>
      <c r="C366" s="5">
        <v>3067.5</v>
      </c>
      <c r="D366" s="5">
        <v>0</v>
      </c>
      <c r="E366" s="5">
        <v>0</v>
      </c>
      <c r="F366" s="5">
        <v>0</v>
      </c>
      <c r="G366" s="5">
        <v>3067.5</v>
      </c>
    </row>
    <row r="367" spans="1:7" ht="20.100000000000001" customHeight="1" x14ac:dyDescent="0.25">
      <c r="A367" s="4" t="s">
        <v>200</v>
      </c>
      <c r="B367" s="5">
        <v>0.57999999999999996</v>
      </c>
      <c r="C367" s="5">
        <v>0.57999999999999996</v>
      </c>
      <c r="D367" s="5">
        <v>0</v>
      </c>
      <c r="E367" s="5">
        <v>0</v>
      </c>
      <c r="F367" s="5">
        <v>0</v>
      </c>
      <c r="G367" s="5">
        <v>0.57999999999999996</v>
      </c>
    </row>
    <row r="368" spans="1:7" ht="20.100000000000001" customHeight="1" x14ac:dyDescent="0.25">
      <c r="A368" s="2" t="s">
        <v>15</v>
      </c>
      <c r="B368" s="3">
        <v>3</v>
      </c>
      <c r="C368" s="3">
        <v>3</v>
      </c>
      <c r="D368" s="3">
        <v>0</v>
      </c>
      <c r="E368" s="3">
        <v>0</v>
      </c>
      <c r="F368" s="3">
        <v>0</v>
      </c>
      <c r="G368" s="3">
        <v>3</v>
      </c>
    </row>
    <row r="369" spans="1:7" ht="20.100000000000001" customHeight="1" x14ac:dyDescent="0.25">
      <c r="A369" s="2" t="s">
        <v>16</v>
      </c>
      <c r="B369" s="3">
        <v>3</v>
      </c>
      <c r="C369" s="3">
        <v>3</v>
      </c>
      <c r="D369" s="3">
        <v>0</v>
      </c>
      <c r="E369" s="3">
        <v>0</v>
      </c>
      <c r="F369" s="3">
        <v>0</v>
      </c>
      <c r="G369" s="3">
        <v>3</v>
      </c>
    </row>
    <row r="370" spans="1:7" ht="20.100000000000001" customHeight="1" x14ac:dyDescent="0.25">
      <c r="A370" s="4" t="s">
        <v>201</v>
      </c>
      <c r="B370" s="5">
        <v>3</v>
      </c>
      <c r="C370" s="5">
        <v>3</v>
      </c>
      <c r="D370" s="5">
        <v>0</v>
      </c>
      <c r="E370" s="5">
        <v>0</v>
      </c>
      <c r="F370" s="5">
        <v>0</v>
      </c>
      <c r="G370" s="5">
        <v>3</v>
      </c>
    </row>
    <row r="371" spans="1:7" ht="20.100000000000001" customHeight="1" x14ac:dyDescent="0.25">
      <c r="A371" s="2" t="s">
        <v>103</v>
      </c>
      <c r="B371" s="3">
        <v>224</v>
      </c>
      <c r="C371" s="3">
        <v>224</v>
      </c>
      <c r="D371" s="3">
        <v>0</v>
      </c>
      <c r="E371" s="3">
        <v>0</v>
      </c>
      <c r="F371" s="3">
        <v>0</v>
      </c>
      <c r="G371" s="3">
        <v>224</v>
      </c>
    </row>
    <row r="372" spans="1:7" ht="20.100000000000001" customHeight="1" x14ac:dyDescent="0.25">
      <c r="A372" s="2" t="s">
        <v>125</v>
      </c>
      <c r="B372" s="3">
        <v>224</v>
      </c>
      <c r="C372" s="3">
        <v>224</v>
      </c>
      <c r="D372" s="3">
        <v>0</v>
      </c>
      <c r="E372" s="3">
        <v>0</v>
      </c>
      <c r="F372" s="3">
        <v>0</v>
      </c>
      <c r="G372" s="3">
        <v>224</v>
      </c>
    </row>
    <row r="373" spans="1:7" ht="20.100000000000001" customHeight="1" thickBot="1" x14ac:dyDescent="0.3">
      <c r="A373" s="118" t="s">
        <v>202</v>
      </c>
      <c r="B373" s="119">
        <v>224</v>
      </c>
      <c r="C373" s="119">
        <v>224</v>
      </c>
      <c r="D373" s="119">
        <v>0</v>
      </c>
      <c r="E373" s="119">
        <v>0</v>
      </c>
      <c r="F373" s="119">
        <v>0</v>
      </c>
      <c r="G373" s="119">
        <v>224</v>
      </c>
    </row>
    <row r="374" spans="1:7" ht="20.100000000000001" customHeight="1" thickBot="1" x14ac:dyDescent="0.3">
      <c r="A374" s="122" t="s">
        <v>203</v>
      </c>
      <c r="B374" s="123">
        <v>21989.040000000001</v>
      </c>
      <c r="C374" s="123">
        <v>21989.040000000001</v>
      </c>
      <c r="D374" s="123">
        <v>0</v>
      </c>
      <c r="E374" s="123">
        <v>21989.040000000001</v>
      </c>
      <c r="F374" s="123">
        <v>0</v>
      </c>
      <c r="G374" s="124">
        <v>0</v>
      </c>
    </row>
    <row r="375" spans="1:7" ht="20.100000000000001" customHeight="1" x14ac:dyDescent="0.25">
      <c r="A375" s="120" t="s">
        <v>14</v>
      </c>
      <c r="B375" s="121">
        <v>21989.040000000001</v>
      </c>
      <c r="C375" s="121">
        <v>21989.040000000001</v>
      </c>
      <c r="D375" s="121">
        <v>0</v>
      </c>
      <c r="E375" s="121">
        <v>21989.040000000001</v>
      </c>
      <c r="F375" s="121">
        <v>0</v>
      </c>
      <c r="G375" s="121">
        <v>0</v>
      </c>
    </row>
    <row r="376" spans="1:7" ht="20.100000000000001" customHeight="1" x14ac:dyDescent="0.25">
      <c r="A376" s="2" t="s">
        <v>31</v>
      </c>
      <c r="B376" s="3">
        <v>21989.040000000001</v>
      </c>
      <c r="C376" s="3">
        <v>21989.040000000001</v>
      </c>
      <c r="D376" s="3">
        <v>0</v>
      </c>
      <c r="E376" s="3">
        <v>21989.040000000001</v>
      </c>
      <c r="F376" s="3">
        <v>0</v>
      </c>
      <c r="G376" s="3">
        <v>0</v>
      </c>
    </row>
    <row r="377" spans="1:7" ht="20.100000000000001" customHeight="1" x14ac:dyDescent="0.25">
      <c r="A377" s="2" t="s">
        <v>125</v>
      </c>
      <c r="B377" s="3">
        <v>21989.040000000001</v>
      </c>
      <c r="C377" s="3">
        <v>21989.040000000001</v>
      </c>
      <c r="D377" s="3">
        <v>0</v>
      </c>
      <c r="E377" s="3">
        <v>21989.040000000001</v>
      </c>
      <c r="F377" s="3">
        <v>0</v>
      </c>
      <c r="G377" s="3">
        <v>0</v>
      </c>
    </row>
    <row r="378" spans="1:7" ht="20.100000000000001" customHeight="1" thickBot="1" x14ac:dyDescent="0.3">
      <c r="A378" s="118" t="s">
        <v>197</v>
      </c>
      <c r="B378" s="119">
        <v>21989.040000000001</v>
      </c>
      <c r="C378" s="119">
        <v>21989.040000000001</v>
      </c>
      <c r="D378" s="119">
        <v>0</v>
      </c>
      <c r="E378" s="119">
        <v>21989.040000000001</v>
      </c>
      <c r="F378" s="119">
        <v>0</v>
      </c>
      <c r="G378" s="119">
        <v>0</v>
      </c>
    </row>
    <row r="379" spans="1:7" ht="20.100000000000001" customHeight="1" thickBot="1" x14ac:dyDescent="0.3">
      <c r="A379" s="122" t="s">
        <v>204</v>
      </c>
      <c r="B379" s="123">
        <v>3.18</v>
      </c>
      <c r="C379" s="123">
        <v>3.18</v>
      </c>
      <c r="D379" s="123">
        <v>0</v>
      </c>
      <c r="E379" s="123">
        <v>0</v>
      </c>
      <c r="F379" s="123">
        <v>0</v>
      </c>
      <c r="G379" s="124">
        <v>3.18</v>
      </c>
    </row>
    <row r="380" spans="1:7" ht="20.100000000000001" customHeight="1" x14ac:dyDescent="0.25">
      <c r="A380" s="120" t="s">
        <v>14</v>
      </c>
      <c r="B380" s="121">
        <v>3.18</v>
      </c>
      <c r="C380" s="121">
        <v>3.18</v>
      </c>
      <c r="D380" s="121">
        <v>0</v>
      </c>
      <c r="E380" s="121">
        <v>0</v>
      </c>
      <c r="F380" s="121">
        <v>0</v>
      </c>
      <c r="G380" s="121">
        <v>3.18</v>
      </c>
    </row>
    <row r="381" spans="1:7" ht="20.100000000000001" customHeight="1" x14ac:dyDescent="0.25">
      <c r="A381" s="2" t="s">
        <v>112</v>
      </c>
      <c r="B381" s="3">
        <v>3.18</v>
      </c>
      <c r="C381" s="3">
        <v>3.18</v>
      </c>
      <c r="D381" s="3">
        <v>0</v>
      </c>
      <c r="E381" s="3">
        <v>0</v>
      </c>
      <c r="F381" s="3">
        <v>0</v>
      </c>
      <c r="G381" s="3">
        <v>3.18</v>
      </c>
    </row>
    <row r="382" spans="1:7" ht="20.100000000000001" customHeight="1" x14ac:dyDescent="0.25">
      <c r="A382" s="2" t="s">
        <v>16</v>
      </c>
      <c r="B382" s="3">
        <v>3.18</v>
      </c>
      <c r="C382" s="3">
        <v>3.18</v>
      </c>
      <c r="D382" s="3">
        <v>0</v>
      </c>
      <c r="E382" s="3">
        <v>0</v>
      </c>
      <c r="F382" s="3">
        <v>0</v>
      </c>
      <c r="G382" s="3">
        <v>3.18</v>
      </c>
    </row>
    <row r="383" spans="1:7" ht="20.100000000000001" customHeight="1" thickBot="1" x14ac:dyDescent="0.3">
      <c r="A383" s="118" t="s">
        <v>205</v>
      </c>
      <c r="B383" s="119">
        <v>3.18</v>
      </c>
      <c r="C383" s="119">
        <v>3.18</v>
      </c>
      <c r="D383" s="119">
        <v>0</v>
      </c>
      <c r="E383" s="119">
        <v>0</v>
      </c>
      <c r="F383" s="119">
        <v>0</v>
      </c>
      <c r="G383" s="119">
        <v>3.18</v>
      </c>
    </row>
    <row r="384" spans="1:7" ht="20.100000000000001" customHeight="1" thickBot="1" x14ac:dyDescent="0.3">
      <c r="A384" s="126" t="s">
        <v>206</v>
      </c>
      <c r="B384" s="123">
        <f>B2+B7+B175+B244+B342+B374+B379</f>
        <v>15715367.789999999</v>
      </c>
      <c r="C384" s="123">
        <f t="shared" ref="C384:G384" si="0">C2+C7+C175+C244+C342+C374+C379</f>
        <v>14395383.639999999</v>
      </c>
      <c r="D384" s="123">
        <f t="shared" si="0"/>
        <v>1319984.1499999999</v>
      </c>
      <c r="E384" s="123">
        <f t="shared" si="0"/>
        <v>10460971.599999998</v>
      </c>
      <c r="F384" s="123">
        <f t="shared" si="0"/>
        <v>2982238.9599999995</v>
      </c>
      <c r="G384" s="124">
        <f t="shared" si="0"/>
        <v>2272157.23</v>
      </c>
    </row>
    <row r="385" spans="2:7" ht="20.100000000000001" customHeight="1" x14ac:dyDescent="0.25">
      <c r="E385" s="6"/>
    </row>
    <row r="387" spans="2:7" ht="20.100000000000001" customHeight="1" x14ac:dyDescent="0.25">
      <c r="B387" s="7"/>
      <c r="C387" s="7"/>
      <c r="D387" s="7"/>
      <c r="E387" s="7"/>
      <c r="F387" s="7"/>
      <c r="G387" s="7"/>
    </row>
    <row r="388" spans="2:7" ht="20.100000000000001" customHeight="1" x14ac:dyDescent="0.25">
      <c r="E388" s="8"/>
      <c r="G388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1"/>
  <sheetViews>
    <sheetView tabSelected="1" workbookViewId="0">
      <selection activeCell="B1" sqref="B1"/>
    </sheetView>
  </sheetViews>
  <sheetFormatPr defaultRowHeight="12" x14ac:dyDescent="0.2"/>
  <cols>
    <col min="1" max="1" width="5.140625" style="11" customWidth="1"/>
    <col min="2" max="2" width="37.28515625" style="11" customWidth="1"/>
    <col min="3" max="3" width="15.28515625" style="11" customWidth="1"/>
    <col min="4" max="4" width="16" style="11" customWidth="1"/>
    <col min="5" max="5" width="12.28515625" style="11" customWidth="1"/>
    <col min="6" max="6" width="15.140625" style="11" customWidth="1"/>
    <col min="7" max="7" width="13.5703125" style="11" customWidth="1"/>
    <col min="8" max="9" width="14.140625" style="11" customWidth="1"/>
    <col min="10" max="10" width="11.42578125" style="11" customWidth="1"/>
    <col min="11" max="11" width="14.28515625" style="12" customWidth="1"/>
    <col min="12" max="12" width="14.42578125" style="13" customWidth="1"/>
    <col min="13" max="13" width="11.5703125" style="11" customWidth="1"/>
    <col min="14" max="14" width="14.28515625" style="12" customWidth="1"/>
    <col min="15" max="15" width="12.85546875" style="11" bestFit="1" customWidth="1"/>
    <col min="16" max="16" width="11.28515625" style="11" bestFit="1" customWidth="1"/>
    <col min="17" max="255" width="9.140625" style="11"/>
    <col min="256" max="256" width="5.140625" style="11" customWidth="1"/>
    <col min="257" max="257" width="37.28515625" style="11" customWidth="1"/>
    <col min="258" max="258" width="15.28515625" style="11" customWidth="1"/>
    <col min="259" max="259" width="16" style="11" customWidth="1"/>
    <col min="260" max="260" width="12.28515625" style="11" customWidth="1"/>
    <col min="261" max="261" width="15.140625" style="11" customWidth="1"/>
    <col min="262" max="262" width="13.5703125" style="11" customWidth="1"/>
    <col min="263" max="264" width="14.140625" style="11" customWidth="1"/>
    <col min="265" max="265" width="11.42578125" style="11" customWidth="1"/>
    <col min="266" max="266" width="14.28515625" style="11" customWidth="1"/>
    <col min="267" max="267" width="14.42578125" style="11" customWidth="1"/>
    <col min="268" max="268" width="11.5703125" style="11" customWidth="1"/>
    <col min="269" max="269" width="9.140625" style="11"/>
    <col min="270" max="270" width="14.28515625" style="11" customWidth="1"/>
    <col min="271" max="271" width="12.85546875" style="11" bestFit="1" customWidth="1"/>
    <col min="272" max="272" width="11.28515625" style="11" bestFit="1" customWidth="1"/>
    <col min="273" max="511" width="9.140625" style="11"/>
    <col min="512" max="512" width="5.140625" style="11" customWidth="1"/>
    <col min="513" max="513" width="37.28515625" style="11" customWidth="1"/>
    <col min="514" max="514" width="15.28515625" style="11" customWidth="1"/>
    <col min="515" max="515" width="16" style="11" customWidth="1"/>
    <col min="516" max="516" width="12.28515625" style="11" customWidth="1"/>
    <col min="517" max="517" width="15.140625" style="11" customWidth="1"/>
    <col min="518" max="518" width="13.5703125" style="11" customWidth="1"/>
    <col min="519" max="520" width="14.140625" style="11" customWidth="1"/>
    <col min="521" max="521" width="11.42578125" style="11" customWidth="1"/>
    <col min="522" max="522" width="14.28515625" style="11" customWidth="1"/>
    <col min="523" max="523" width="14.42578125" style="11" customWidth="1"/>
    <col min="524" max="524" width="11.5703125" style="11" customWidth="1"/>
    <col min="525" max="525" width="9.140625" style="11"/>
    <col min="526" max="526" width="14.28515625" style="11" customWidth="1"/>
    <col min="527" max="527" width="12.85546875" style="11" bestFit="1" customWidth="1"/>
    <col min="528" max="528" width="11.28515625" style="11" bestFit="1" customWidth="1"/>
    <col min="529" max="767" width="9.140625" style="11"/>
    <col min="768" max="768" width="5.140625" style="11" customWidth="1"/>
    <col min="769" max="769" width="37.28515625" style="11" customWidth="1"/>
    <col min="770" max="770" width="15.28515625" style="11" customWidth="1"/>
    <col min="771" max="771" width="16" style="11" customWidth="1"/>
    <col min="772" max="772" width="12.28515625" style="11" customWidth="1"/>
    <col min="773" max="773" width="15.140625" style="11" customWidth="1"/>
    <col min="774" max="774" width="13.5703125" style="11" customWidth="1"/>
    <col min="775" max="776" width="14.140625" style="11" customWidth="1"/>
    <col min="777" max="777" width="11.42578125" style="11" customWidth="1"/>
    <col min="778" max="778" width="14.28515625" style="11" customWidth="1"/>
    <col min="779" max="779" width="14.42578125" style="11" customWidth="1"/>
    <col min="780" max="780" width="11.5703125" style="11" customWidth="1"/>
    <col min="781" max="781" width="9.140625" style="11"/>
    <col min="782" max="782" width="14.28515625" style="11" customWidth="1"/>
    <col min="783" max="783" width="12.85546875" style="11" bestFit="1" customWidth="1"/>
    <col min="784" max="784" width="11.28515625" style="11" bestFit="1" customWidth="1"/>
    <col min="785" max="1023" width="9.140625" style="11"/>
    <col min="1024" max="1024" width="5.140625" style="11" customWidth="1"/>
    <col min="1025" max="1025" width="37.28515625" style="11" customWidth="1"/>
    <col min="1026" max="1026" width="15.28515625" style="11" customWidth="1"/>
    <col min="1027" max="1027" width="16" style="11" customWidth="1"/>
    <col min="1028" max="1028" width="12.28515625" style="11" customWidth="1"/>
    <col min="1029" max="1029" width="15.140625" style="11" customWidth="1"/>
    <col min="1030" max="1030" width="13.5703125" style="11" customWidth="1"/>
    <col min="1031" max="1032" width="14.140625" style="11" customWidth="1"/>
    <col min="1033" max="1033" width="11.42578125" style="11" customWidth="1"/>
    <col min="1034" max="1034" width="14.28515625" style="11" customWidth="1"/>
    <col min="1035" max="1035" width="14.42578125" style="11" customWidth="1"/>
    <col min="1036" max="1036" width="11.5703125" style="11" customWidth="1"/>
    <col min="1037" max="1037" width="9.140625" style="11"/>
    <col min="1038" max="1038" width="14.28515625" style="11" customWidth="1"/>
    <col min="1039" max="1039" width="12.85546875" style="11" bestFit="1" customWidth="1"/>
    <col min="1040" max="1040" width="11.28515625" style="11" bestFit="1" customWidth="1"/>
    <col min="1041" max="1279" width="9.140625" style="11"/>
    <col min="1280" max="1280" width="5.140625" style="11" customWidth="1"/>
    <col min="1281" max="1281" width="37.28515625" style="11" customWidth="1"/>
    <col min="1282" max="1282" width="15.28515625" style="11" customWidth="1"/>
    <col min="1283" max="1283" width="16" style="11" customWidth="1"/>
    <col min="1284" max="1284" width="12.28515625" style="11" customWidth="1"/>
    <col min="1285" max="1285" width="15.140625" style="11" customWidth="1"/>
    <col min="1286" max="1286" width="13.5703125" style="11" customWidth="1"/>
    <col min="1287" max="1288" width="14.140625" style="11" customWidth="1"/>
    <col min="1289" max="1289" width="11.42578125" style="11" customWidth="1"/>
    <col min="1290" max="1290" width="14.28515625" style="11" customWidth="1"/>
    <col min="1291" max="1291" width="14.42578125" style="11" customWidth="1"/>
    <col min="1292" max="1292" width="11.5703125" style="11" customWidth="1"/>
    <col min="1293" max="1293" width="9.140625" style="11"/>
    <col min="1294" max="1294" width="14.28515625" style="11" customWidth="1"/>
    <col min="1295" max="1295" width="12.85546875" style="11" bestFit="1" customWidth="1"/>
    <col min="1296" max="1296" width="11.28515625" style="11" bestFit="1" customWidth="1"/>
    <col min="1297" max="1535" width="9.140625" style="11"/>
    <col min="1536" max="1536" width="5.140625" style="11" customWidth="1"/>
    <col min="1537" max="1537" width="37.28515625" style="11" customWidth="1"/>
    <col min="1538" max="1538" width="15.28515625" style="11" customWidth="1"/>
    <col min="1539" max="1539" width="16" style="11" customWidth="1"/>
    <col min="1540" max="1540" width="12.28515625" style="11" customWidth="1"/>
    <col min="1541" max="1541" width="15.140625" style="11" customWidth="1"/>
    <col min="1542" max="1542" width="13.5703125" style="11" customWidth="1"/>
    <col min="1543" max="1544" width="14.140625" style="11" customWidth="1"/>
    <col min="1545" max="1545" width="11.42578125" style="11" customWidth="1"/>
    <col min="1546" max="1546" width="14.28515625" style="11" customWidth="1"/>
    <col min="1547" max="1547" width="14.42578125" style="11" customWidth="1"/>
    <col min="1548" max="1548" width="11.5703125" style="11" customWidth="1"/>
    <col min="1549" max="1549" width="9.140625" style="11"/>
    <col min="1550" max="1550" width="14.28515625" style="11" customWidth="1"/>
    <col min="1551" max="1551" width="12.85546875" style="11" bestFit="1" customWidth="1"/>
    <col min="1552" max="1552" width="11.28515625" style="11" bestFit="1" customWidth="1"/>
    <col min="1553" max="1791" width="9.140625" style="11"/>
    <col min="1792" max="1792" width="5.140625" style="11" customWidth="1"/>
    <col min="1793" max="1793" width="37.28515625" style="11" customWidth="1"/>
    <col min="1794" max="1794" width="15.28515625" style="11" customWidth="1"/>
    <col min="1795" max="1795" width="16" style="11" customWidth="1"/>
    <col min="1796" max="1796" width="12.28515625" style="11" customWidth="1"/>
    <col min="1797" max="1797" width="15.140625" style="11" customWidth="1"/>
    <col min="1798" max="1798" width="13.5703125" style="11" customWidth="1"/>
    <col min="1799" max="1800" width="14.140625" style="11" customWidth="1"/>
    <col min="1801" max="1801" width="11.42578125" style="11" customWidth="1"/>
    <col min="1802" max="1802" width="14.28515625" style="11" customWidth="1"/>
    <col min="1803" max="1803" width="14.42578125" style="11" customWidth="1"/>
    <col min="1804" max="1804" width="11.5703125" style="11" customWidth="1"/>
    <col min="1805" max="1805" width="9.140625" style="11"/>
    <col min="1806" max="1806" width="14.28515625" style="11" customWidth="1"/>
    <col min="1807" max="1807" width="12.85546875" style="11" bestFit="1" customWidth="1"/>
    <col min="1808" max="1808" width="11.28515625" style="11" bestFit="1" customWidth="1"/>
    <col min="1809" max="2047" width="9.140625" style="11"/>
    <col min="2048" max="2048" width="5.140625" style="11" customWidth="1"/>
    <col min="2049" max="2049" width="37.28515625" style="11" customWidth="1"/>
    <col min="2050" max="2050" width="15.28515625" style="11" customWidth="1"/>
    <col min="2051" max="2051" width="16" style="11" customWidth="1"/>
    <col min="2052" max="2052" width="12.28515625" style="11" customWidth="1"/>
    <col min="2053" max="2053" width="15.140625" style="11" customWidth="1"/>
    <col min="2054" max="2054" width="13.5703125" style="11" customWidth="1"/>
    <col min="2055" max="2056" width="14.140625" style="11" customWidth="1"/>
    <col min="2057" max="2057" width="11.42578125" style="11" customWidth="1"/>
    <col min="2058" max="2058" width="14.28515625" style="11" customWidth="1"/>
    <col min="2059" max="2059" width="14.42578125" style="11" customWidth="1"/>
    <col min="2060" max="2060" width="11.5703125" style="11" customWidth="1"/>
    <col min="2061" max="2061" width="9.140625" style="11"/>
    <col min="2062" max="2062" width="14.28515625" style="11" customWidth="1"/>
    <col min="2063" max="2063" width="12.85546875" style="11" bestFit="1" customWidth="1"/>
    <col min="2064" max="2064" width="11.28515625" style="11" bestFit="1" customWidth="1"/>
    <col min="2065" max="2303" width="9.140625" style="11"/>
    <col min="2304" max="2304" width="5.140625" style="11" customWidth="1"/>
    <col min="2305" max="2305" width="37.28515625" style="11" customWidth="1"/>
    <col min="2306" max="2306" width="15.28515625" style="11" customWidth="1"/>
    <col min="2307" max="2307" width="16" style="11" customWidth="1"/>
    <col min="2308" max="2308" width="12.28515625" style="11" customWidth="1"/>
    <col min="2309" max="2309" width="15.140625" style="11" customWidth="1"/>
    <col min="2310" max="2310" width="13.5703125" style="11" customWidth="1"/>
    <col min="2311" max="2312" width="14.140625" style="11" customWidth="1"/>
    <col min="2313" max="2313" width="11.42578125" style="11" customWidth="1"/>
    <col min="2314" max="2314" width="14.28515625" style="11" customWidth="1"/>
    <col min="2315" max="2315" width="14.42578125" style="11" customWidth="1"/>
    <col min="2316" max="2316" width="11.5703125" style="11" customWidth="1"/>
    <col min="2317" max="2317" width="9.140625" style="11"/>
    <col min="2318" max="2318" width="14.28515625" style="11" customWidth="1"/>
    <col min="2319" max="2319" width="12.85546875" style="11" bestFit="1" customWidth="1"/>
    <col min="2320" max="2320" width="11.28515625" style="11" bestFit="1" customWidth="1"/>
    <col min="2321" max="2559" width="9.140625" style="11"/>
    <col min="2560" max="2560" width="5.140625" style="11" customWidth="1"/>
    <col min="2561" max="2561" width="37.28515625" style="11" customWidth="1"/>
    <col min="2562" max="2562" width="15.28515625" style="11" customWidth="1"/>
    <col min="2563" max="2563" width="16" style="11" customWidth="1"/>
    <col min="2564" max="2564" width="12.28515625" style="11" customWidth="1"/>
    <col min="2565" max="2565" width="15.140625" style="11" customWidth="1"/>
    <col min="2566" max="2566" width="13.5703125" style="11" customWidth="1"/>
    <col min="2567" max="2568" width="14.140625" style="11" customWidth="1"/>
    <col min="2569" max="2569" width="11.42578125" style="11" customWidth="1"/>
    <col min="2570" max="2570" width="14.28515625" style="11" customWidth="1"/>
    <col min="2571" max="2571" width="14.42578125" style="11" customWidth="1"/>
    <col min="2572" max="2572" width="11.5703125" style="11" customWidth="1"/>
    <col min="2573" max="2573" width="9.140625" style="11"/>
    <col min="2574" max="2574" width="14.28515625" style="11" customWidth="1"/>
    <col min="2575" max="2575" width="12.85546875" style="11" bestFit="1" customWidth="1"/>
    <col min="2576" max="2576" width="11.28515625" style="11" bestFit="1" customWidth="1"/>
    <col min="2577" max="2815" width="9.140625" style="11"/>
    <col min="2816" max="2816" width="5.140625" style="11" customWidth="1"/>
    <col min="2817" max="2817" width="37.28515625" style="11" customWidth="1"/>
    <col min="2818" max="2818" width="15.28515625" style="11" customWidth="1"/>
    <col min="2819" max="2819" width="16" style="11" customWidth="1"/>
    <col min="2820" max="2820" width="12.28515625" style="11" customWidth="1"/>
    <col min="2821" max="2821" width="15.140625" style="11" customWidth="1"/>
    <col min="2822" max="2822" width="13.5703125" style="11" customWidth="1"/>
    <col min="2823" max="2824" width="14.140625" style="11" customWidth="1"/>
    <col min="2825" max="2825" width="11.42578125" style="11" customWidth="1"/>
    <col min="2826" max="2826" width="14.28515625" style="11" customWidth="1"/>
    <col min="2827" max="2827" width="14.42578125" style="11" customWidth="1"/>
    <col min="2828" max="2828" width="11.5703125" style="11" customWidth="1"/>
    <col min="2829" max="2829" width="9.140625" style="11"/>
    <col min="2830" max="2830" width="14.28515625" style="11" customWidth="1"/>
    <col min="2831" max="2831" width="12.85546875" style="11" bestFit="1" customWidth="1"/>
    <col min="2832" max="2832" width="11.28515625" style="11" bestFit="1" customWidth="1"/>
    <col min="2833" max="3071" width="9.140625" style="11"/>
    <col min="3072" max="3072" width="5.140625" style="11" customWidth="1"/>
    <col min="3073" max="3073" width="37.28515625" style="11" customWidth="1"/>
    <col min="3074" max="3074" width="15.28515625" style="11" customWidth="1"/>
    <col min="3075" max="3075" width="16" style="11" customWidth="1"/>
    <col min="3076" max="3076" width="12.28515625" style="11" customWidth="1"/>
    <col min="3077" max="3077" width="15.140625" style="11" customWidth="1"/>
    <col min="3078" max="3078" width="13.5703125" style="11" customWidth="1"/>
    <col min="3079" max="3080" width="14.140625" style="11" customWidth="1"/>
    <col min="3081" max="3081" width="11.42578125" style="11" customWidth="1"/>
    <col min="3082" max="3082" width="14.28515625" style="11" customWidth="1"/>
    <col min="3083" max="3083" width="14.42578125" style="11" customWidth="1"/>
    <col min="3084" max="3084" width="11.5703125" style="11" customWidth="1"/>
    <col min="3085" max="3085" width="9.140625" style="11"/>
    <col min="3086" max="3086" width="14.28515625" style="11" customWidth="1"/>
    <col min="3087" max="3087" width="12.85546875" style="11" bestFit="1" customWidth="1"/>
    <col min="3088" max="3088" width="11.28515625" style="11" bestFit="1" customWidth="1"/>
    <col min="3089" max="3327" width="9.140625" style="11"/>
    <col min="3328" max="3328" width="5.140625" style="11" customWidth="1"/>
    <col min="3329" max="3329" width="37.28515625" style="11" customWidth="1"/>
    <col min="3330" max="3330" width="15.28515625" style="11" customWidth="1"/>
    <col min="3331" max="3331" width="16" style="11" customWidth="1"/>
    <col min="3332" max="3332" width="12.28515625" style="11" customWidth="1"/>
    <col min="3333" max="3333" width="15.140625" style="11" customWidth="1"/>
    <col min="3334" max="3334" width="13.5703125" style="11" customWidth="1"/>
    <col min="3335" max="3336" width="14.140625" style="11" customWidth="1"/>
    <col min="3337" max="3337" width="11.42578125" style="11" customWidth="1"/>
    <col min="3338" max="3338" width="14.28515625" style="11" customWidth="1"/>
    <col min="3339" max="3339" width="14.42578125" style="11" customWidth="1"/>
    <col min="3340" max="3340" width="11.5703125" style="11" customWidth="1"/>
    <col min="3341" max="3341" width="9.140625" style="11"/>
    <col min="3342" max="3342" width="14.28515625" style="11" customWidth="1"/>
    <col min="3343" max="3343" width="12.85546875" style="11" bestFit="1" customWidth="1"/>
    <col min="3344" max="3344" width="11.28515625" style="11" bestFit="1" customWidth="1"/>
    <col min="3345" max="3583" width="9.140625" style="11"/>
    <col min="3584" max="3584" width="5.140625" style="11" customWidth="1"/>
    <col min="3585" max="3585" width="37.28515625" style="11" customWidth="1"/>
    <col min="3586" max="3586" width="15.28515625" style="11" customWidth="1"/>
    <col min="3587" max="3587" width="16" style="11" customWidth="1"/>
    <col min="3588" max="3588" width="12.28515625" style="11" customWidth="1"/>
    <col min="3589" max="3589" width="15.140625" style="11" customWidth="1"/>
    <col min="3590" max="3590" width="13.5703125" style="11" customWidth="1"/>
    <col min="3591" max="3592" width="14.140625" style="11" customWidth="1"/>
    <col min="3593" max="3593" width="11.42578125" style="11" customWidth="1"/>
    <col min="3594" max="3594" width="14.28515625" style="11" customWidth="1"/>
    <col min="3595" max="3595" width="14.42578125" style="11" customWidth="1"/>
    <col min="3596" max="3596" width="11.5703125" style="11" customWidth="1"/>
    <col min="3597" max="3597" width="9.140625" style="11"/>
    <col min="3598" max="3598" width="14.28515625" style="11" customWidth="1"/>
    <col min="3599" max="3599" width="12.85546875" style="11" bestFit="1" customWidth="1"/>
    <col min="3600" max="3600" width="11.28515625" style="11" bestFit="1" customWidth="1"/>
    <col min="3601" max="3839" width="9.140625" style="11"/>
    <col min="3840" max="3840" width="5.140625" style="11" customWidth="1"/>
    <col min="3841" max="3841" width="37.28515625" style="11" customWidth="1"/>
    <col min="3842" max="3842" width="15.28515625" style="11" customWidth="1"/>
    <col min="3843" max="3843" width="16" style="11" customWidth="1"/>
    <col min="3844" max="3844" width="12.28515625" style="11" customWidth="1"/>
    <col min="3845" max="3845" width="15.140625" style="11" customWidth="1"/>
    <col min="3846" max="3846" width="13.5703125" style="11" customWidth="1"/>
    <col min="3847" max="3848" width="14.140625" style="11" customWidth="1"/>
    <col min="3849" max="3849" width="11.42578125" style="11" customWidth="1"/>
    <col min="3850" max="3850" width="14.28515625" style="11" customWidth="1"/>
    <col min="3851" max="3851" width="14.42578125" style="11" customWidth="1"/>
    <col min="3852" max="3852" width="11.5703125" style="11" customWidth="1"/>
    <col min="3853" max="3853" width="9.140625" style="11"/>
    <col min="3854" max="3854" width="14.28515625" style="11" customWidth="1"/>
    <col min="3855" max="3855" width="12.85546875" style="11" bestFit="1" customWidth="1"/>
    <col min="3856" max="3856" width="11.28515625" style="11" bestFit="1" customWidth="1"/>
    <col min="3857" max="4095" width="9.140625" style="11"/>
    <col min="4096" max="4096" width="5.140625" style="11" customWidth="1"/>
    <col min="4097" max="4097" width="37.28515625" style="11" customWidth="1"/>
    <col min="4098" max="4098" width="15.28515625" style="11" customWidth="1"/>
    <col min="4099" max="4099" width="16" style="11" customWidth="1"/>
    <col min="4100" max="4100" width="12.28515625" style="11" customWidth="1"/>
    <col min="4101" max="4101" width="15.140625" style="11" customWidth="1"/>
    <col min="4102" max="4102" width="13.5703125" style="11" customWidth="1"/>
    <col min="4103" max="4104" width="14.140625" style="11" customWidth="1"/>
    <col min="4105" max="4105" width="11.42578125" style="11" customWidth="1"/>
    <col min="4106" max="4106" width="14.28515625" style="11" customWidth="1"/>
    <col min="4107" max="4107" width="14.42578125" style="11" customWidth="1"/>
    <col min="4108" max="4108" width="11.5703125" style="11" customWidth="1"/>
    <col min="4109" max="4109" width="9.140625" style="11"/>
    <col min="4110" max="4110" width="14.28515625" style="11" customWidth="1"/>
    <col min="4111" max="4111" width="12.85546875" style="11" bestFit="1" customWidth="1"/>
    <col min="4112" max="4112" width="11.28515625" style="11" bestFit="1" customWidth="1"/>
    <col min="4113" max="4351" width="9.140625" style="11"/>
    <col min="4352" max="4352" width="5.140625" style="11" customWidth="1"/>
    <col min="4353" max="4353" width="37.28515625" style="11" customWidth="1"/>
    <col min="4354" max="4354" width="15.28515625" style="11" customWidth="1"/>
    <col min="4355" max="4355" width="16" style="11" customWidth="1"/>
    <col min="4356" max="4356" width="12.28515625" style="11" customWidth="1"/>
    <col min="4357" max="4357" width="15.140625" style="11" customWidth="1"/>
    <col min="4358" max="4358" width="13.5703125" style="11" customWidth="1"/>
    <col min="4359" max="4360" width="14.140625" style="11" customWidth="1"/>
    <col min="4361" max="4361" width="11.42578125" style="11" customWidth="1"/>
    <col min="4362" max="4362" width="14.28515625" style="11" customWidth="1"/>
    <col min="4363" max="4363" width="14.42578125" style="11" customWidth="1"/>
    <col min="4364" max="4364" width="11.5703125" style="11" customWidth="1"/>
    <col min="4365" max="4365" width="9.140625" style="11"/>
    <col min="4366" max="4366" width="14.28515625" style="11" customWidth="1"/>
    <col min="4367" max="4367" width="12.85546875" style="11" bestFit="1" customWidth="1"/>
    <col min="4368" max="4368" width="11.28515625" style="11" bestFit="1" customWidth="1"/>
    <col min="4369" max="4607" width="9.140625" style="11"/>
    <col min="4608" max="4608" width="5.140625" style="11" customWidth="1"/>
    <col min="4609" max="4609" width="37.28515625" style="11" customWidth="1"/>
    <col min="4610" max="4610" width="15.28515625" style="11" customWidth="1"/>
    <col min="4611" max="4611" width="16" style="11" customWidth="1"/>
    <col min="4612" max="4612" width="12.28515625" style="11" customWidth="1"/>
    <col min="4613" max="4613" width="15.140625" style="11" customWidth="1"/>
    <col min="4614" max="4614" width="13.5703125" style="11" customWidth="1"/>
    <col min="4615" max="4616" width="14.140625" style="11" customWidth="1"/>
    <col min="4617" max="4617" width="11.42578125" style="11" customWidth="1"/>
    <col min="4618" max="4618" width="14.28515625" style="11" customWidth="1"/>
    <col min="4619" max="4619" width="14.42578125" style="11" customWidth="1"/>
    <col min="4620" max="4620" width="11.5703125" style="11" customWidth="1"/>
    <col min="4621" max="4621" width="9.140625" style="11"/>
    <col min="4622" max="4622" width="14.28515625" style="11" customWidth="1"/>
    <col min="4623" max="4623" width="12.85546875" style="11" bestFit="1" customWidth="1"/>
    <col min="4624" max="4624" width="11.28515625" style="11" bestFit="1" customWidth="1"/>
    <col min="4625" max="4863" width="9.140625" style="11"/>
    <col min="4864" max="4864" width="5.140625" style="11" customWidth="1"/>
    <col min="4865" max="4865" width="37.28515625" style="11" customWidth="1"/>
    <col min="4866" max="4866" width="15.28515625" style="11" customWidth="1"/>
    <col min="4867" max="4867" width="16" style="11" customWidth="1"/>
    <col min="4868" max="4868" width="12.28515625" style="11" customWidth="1"/>
    <col min="4869" max="4869" width="15.140625" style="11" customWidth="1"/>
    <col min="4870" max="4870" width="13.5703125" style="11" customWidth="1"/>
    <col min="4871" max="4872" width="14.140625" style="11" customWidth="1"/>
    <col min="4873" max="4873" width="11.42578125" style="11" customWidth="1"/>
    <col min="4874" max="4874" width="14.28515625" style="11" customWidth="1"/>
    <col min="4875" max="4875" width="14.42578125" style="11" customWidth="1"/>
    <col min="4876" max="4876" width="11.5703125" style="11" customWidth="1"/>
    <col min="4877" max="4877" width="9.140625" style="11"/>
    <col min="4878" max="4878" width="14.28515625" style="11" customWidth="1"/>
    <col min="4879" max="4879" width="12.85546875" style="11" bestFit="1" customWidth="1"/>
    <col min="4880" max="4880" width="11.28515625" style="11" bestFit="1" customWidth="1"/>
    <col min="4881" max="5119" width="9.140625" style="11"/>
    <col min="5120" max="5120" width="5.140625" style="11" customWidth="1"/>
    <col min="5121" max="5121" width="37.28515625" style="11" customWidth="1"/>
    <col min="5122" max="5122" width="15.28515625" style="11" customWidth="1"/>
    <col min="5123" max="5123" width="16" style="11" customWidth="1"/>
    <col min="5124" max="5124" width="12.28515625" style="11" customWidth="1"/>
    <col min="5125" max="5125" width="15.140625" style="11" customWidth="1"/>
    <col min="5126" max="5126" width="13.5703125" style="11" customWidth="1"/>
    <col min="5127" max="5128" width="14.140625" style="11" customWidth="1"/>
    <col min="5129" max="5129" width="11.42578125" style="11" customWidth="1"/>
    <col min="5130" max="5130" width="14.28515625" style="11" customWidth="1"/>
    <col min="5131" max="5131" width="14.42578125" style="11" customWidth="1"/>
    <col min="5132" max="5132" width="11.5703125" style="11" customWidth="1"/>
    <col min="5133" max="5133" width="9.140625" style="11"/>
    <col min="5134" max="5134" width="14.28515625" style="11" customWidth="1"/>
    <col min="5135" max="5135" width="12.85546875" style="11" bestFit="1" customWidth="1"/>
    <col min="5136" max="5136" width="11.28515625" style="11" bestFit="1" customWidth="1"/>
    <col min="5137" max="5375" width="9.140625" style="11"/>
    <col min="5376" max="5376" width="5.140625" style="11" customWidth="1"/>
    <col min="5377" max="5377" width="37.28515625" style="11" customWidth="1"/>
    <col min="5378" max="5378" width="15.28515625" style="11" customWidth="1"/>
    <col min="5379" max="5379" width="16" style="11" customWidth="1"/>
    <col min="5380" max="5380" width="12.28515625" style="11" customWidth="1"/>
    <col min="5381" max="5381" width="15.140625" style="11" customWidth="1"/>
    <col min="5382" max="5382" width="13.5703125" style="11" customWidth="1"/>
    <col min="5383" max="5384" width="14.140625" style="11" customWidth="1"/>
    <col min="5385" max="5385" width="11.42578125" style="11" customWidth="1"/>
    <col min="5386" max="5386" width="14.28515625" style="11" customWidth="1"/>
    <col min="5387" max="5387" width="14.42578125" style="11" customWidth="1"/>
    <col min="5388" max="5388" width="11.5703125" style="11" customWidth="1"/>
    <col min="5389" max="5389" width="9.140625" style="11"/>
    <col min="5390" max="5390" width="14.28515625" style="11" customWidth="1"/>
    <col min="5391" max="5391" width="12.85546875" style="11" bestFit="1" customWidth="1"/>
    <col min="5392" max="5392" width="11.28515625" style="11" bestFit="1" customWidth="1"/>
    <col min="5393" max="5631" width="9.140625" style="11"/>
    <col min="5632" max="5632" width="5.140625" style="11" customWidth="1"/>
    <col min="5633" max="5633" width="37.28515625" style="11" customWidth="1"/>
    <col min="5634" max="5634" width="15.28515625" style="11" customWidth="1"/>
    <col min="5635" max="5635" width="16" style="11" customWidth="1"/>
    <col min="5636" max="5636" width="12.28515625" style="11" customWidth="1"/>
    <col min="5637" max="5637" width="15.140625" style="11" customWidth="1"/>
    <col min="5638" max="5638" width="13.5703125" style="11" customWidth="1"/>
    <col min="5639" max="5640" width="14.140625" style="11" customWidth="1"/>
    <col min="5641" max="5641" width="11.42578125" style="11" customWidth="1"/>
    <col min="5642" max="5642" width="14.28515625" style="11" customWidth="1"/>
    <col min="5643" max="5643" width="14.42578125" style="11" customWidth="1"/>
    <col min="5644" max="5644" width="11.5703125" style="11" customWidth="1"/>
    <col min="5645" max="5645" width="9.140625" style="11"/>
    <col min="5646" max="5646" width="14.28515625" style="11" customWidth="1"/>
    <col min="5647" max="5647" width="12.85546875" style="11" bestFit="1" customWidth="1"/>
    <col min="5648" max="5648" width="11.28515625" style="11" bestFit="1" customWidth="1"/>
    <col min="5649" max="5887" width="9.140625" style="11"/>
    <col min="5888" max="5888" width="5.140625" style="11" customWidth="1"/>
    <col min="5889" max="5889" width="37.28515625" style="11" customWidth="1"/>
    <col min="5890" max="5890" width="15.28515625" style="11" customWidth="1"/>
    <col min="5891" max="5891" width="16" style="11" customWidth="1"/>
    <col min="5892" max="5892" width="12.28515625" style="11" customWidth="1"/>
    <col min="5893" max="5893" width="15.140625" style="11" customWidth="1"/>
    <col min="5894" max="5894" width="13.5703125" style="11" customWidth="1"/>
    <col min="5895" max="5896" width="14.140625" style="11" customWidth="1"/>
    <col min="5897" max="5897" width="11.42578125" style="11" customWidth="1"/>
    <col min="5898" max="5898" width="14.28515625" style="11" customWidth="1"/>
    <col min="5899" max="5899" width="14.42578125" style="11" customWidth="1"/>
    <col min="5900" max="5900" width="11.5703125" style="11" customWidth="1"/>
    <col min="5901" max="5901" width="9.140625" style="11"/>
    <col min="5902" max="5902" width="14.28515625" style="11" customWidth="1"/>
    <col min="5903" max="5903" width="12.85546875" style="11" bestFit="1" customWidth="1"/>
    <col min="5904" max="5904" width="11.28515625" style="11" bestFit="1" customWidth="1"/>
    <col min="5905" max="6143" width="9.140625" style="11"/>
    <col min="6144" max="6144" width="5.140625" style="11" customWidth="1"/>
    <col min="6145" max="6145" width="37.28515625" style="11" customWidth="1"/>
    <col min="6146" max="6146" width="15.28515625" style="11" customWidth="1"/>
    <col min="6147" max="6147" width="16" style="11" customWidth="1"/>
    <col min="6148" max="6148" width="12.28515625" style="11" customWidth="1"/>
    <col min="6149" max="6149" width="15.140625" style="11" customWidth="1"/>
    <col min="6150" max="6150" width="13.5703125" style="11" customWidth="1"/>
    <col min="6151" max="6152" width="14.140625" style="11" customWidth="1"/>
    <col min="6153" max="6153" width="11.42578125" style="11" customWidth="1"/>
    <col min="6154" max="6154" width="14.28515625" style="11" customWidth="1"/>
    <col min="6155" max="6155" width="14.42578125" style="11" customWidth="1"/>
    <col min="6156" max="6156" width="11.5703125" style="11" customWidth="1"/>
    <col min="6157" max="6157" width="9.140625" style="11"/>
    <col min="6158" max="6158" width="14.28515625" style="11" customWidth="1"/>
    <col min="6159" max="6159" width="12.85546875" style="11" bestFit="1" customWidth="1"/>
    <col min="6160" max="6160" width="11.28515625" style="11" bestFit="1" customWidth="1"/>
    <col min="6161" max="6399" width="9.140625" style="11"/>
    <col min="6400" max="6400" width="5.140625" style="11" customWidth="1"/>
    <col min="6401" max="6401" width="37.28515625" style="11" customWidth="1"/>
    <col min="6402" max="6402" width="15.28515625" style="11" customWidth="1"/>
    <col min="6403" max="6403" width="16" style="11" customWidth="1"/>
    <col min="6404" max="6404" width="12.28515625" style="11" customWidth="1"/>
    <col min="6405" max="6405" width="15.140625" style="11" customWidth="1"/>
    <col min="6406" max="6406" width="13.5703125" style="11" customWidth="1"/>
    <col min="6407" max="6408" width="14.140625" style="11" customWidth="1"/>
    <col min="6409" max="6409" width="11.42578125" style="11" customWidth="1"/>
    <col min="6410" max="6410" width="14.28515625" style="11" customWidth="1"/>
    <col min="6411" max="6411" width="14.42578125" style="11" customWidth="1"/>
    <col min="6412" max="6412" width="11.5703125" style="11" customWidth="1"/>
    <col min="6413" max="6413" width="9.140625" style="11"/>
    <col min="6414" max="6414" width="14.28515625" style="11" customWidth="1"/>
    <col min="6415" max="6415" width="12.85546875" style="11" bestFit="1" customWidth="1"/>
    <col min="6416" max="6416" width="11.28515625" style="11" bestFit="1" customWidth="1"/>
    <col min="6417" max="6655" width="9.140625" style="11"/>
    <col min="6656" max="6656" width="5.140625" style="11" customWidth="1"/>
    <col min="6657" max="6657" width="37.28515625" style="11" customWidth="1"/>
    <col min="6658" max="6658" width="15.28515625" style="11" customWidth="1"/>
    <col min="6659" max="6659" width="16" style="11" customWidth="1"/>
    <col min="6660" max="6660" width="12.28515625" style="11" customWidth="1"/>
    <col min="6661" max="6661" width="15.140625" style="11" customWidth="1"/>
    <col min="6662" max="6662" width="13.5703125" style="11" customWidth="1"/>
    <col min="6663" max="6664" width="14.140625" style="11" customWidth="1"/>
    <col min="6665" max="6665" width="11.42578125" style="11" customWidth="1"/>
    <col min="6666" max="6666" width="14.28515625" style="11" customWidth="1"/>
    <col min="6667" max="6667" width="14.42578125" style="11" customWidth="1"/>
    <col min="6668" max="6668" width="11.5703125" style="11" customWidth="1"/>
    <col min="6669" max="6669" width="9.140625" style="11"/>
    <col min="6670" max="6670" width="14.28515625" style="11" customWidth="1"/>
    <col min="6671" max="6671" width="12.85546875" style="11" bestFit="1" customWidth="1"/>
    <col min="6672" max="6672" width="11.28515625" style="11" bestFit="1" customWidth="1"/>
    <col min="6673" max="6911" width="9.140625" style="11"/>
    <col min="6912" max="6912" width="5.140625" style="11" customWidth="1"/>
    <col min="6913" max="6913" width="37.28515625" style="11" customWidth="1"/>
    <col min="6914" max="6914" width="15.28515625" style="11" customWidth="1"/>
    <col min="6915" max="6915" width="16" style="11" customWidth="1"/>
    <col min="6916" max="6916" width="12.28515625" style="11" customWidth="1"/>
    <col min="6917" max="6917" width="15.140625" style="11" customWidth="1"/>
    <col min="6918" max="6918" width="13.5703125" style="11" customWidth="1"/>
    <col min="6919" max="6920" width="14.140625" style="11" customWidth="1"/>
    <col min="6921" max="6921" width="11.42578125" style="11" customWidth="1"/>
    <col min="6922" max="6922" width="14.28515625" style="11" customWidth="1"/>
    <col min="6923" max="6923" width="14.42578125" style="11" customWidth="1"/>
    <col min="6924" max="6924" width="11.5703125" style="11" customWidth="1"/>
    <col min="6925" max="6925" width="9.140625" style="11"/>
    <col min="6926" max="6926" width="14.28515625" style="11" customWidth="1"/>
    <col min="6927" max="6927" width="12.85546875" style="11" bestFit="1" customWidth="1"/>
    <col min="6928" max="6928" width="11.28515625" style="11" bestFit="1" customWidth="1"/>
    <col min="6929" max="7167" width="9.140625" style="11"/>
    <col min="7168" max="7168" width="5.140625" style="11" customWidth="1"/>
    <col min="7169" max="7169" width="37.28515625" style="11" customWidth="1"/>
    <col min="7170" max="7170" width="15.28515625" style="11" customWidth="1"/>
    <col min="7171" max="7171" width="16" style="11" customWidth="1"/>
    <col min="7172" max="7172" width="12.28515625" style="11" customWidth="1"/>
    <col min="7173" max="7173" width="15.140625" style="11" customWidth="1"/>
    <col min="7174" max="7174" width="13.5703125" style="11" customWidth="1"/>
    <col min="7175" max="7176" width="14.140625" style="11" customWidth="1"/>
    <col min="7177" max="7177" width="11.42578125" style="11" customWidth="1"/>
    <col min="7178" max="7178" width="14.28515625" style="11" customWidth="1"/>
    <col min="7179" max="7179" width="14.42578125" style="11" customWidth="1"/>
    <col min="7180" max="7180" width="11.5703125" style="11" customWidth="1"/>
    <col min="7181" max="7181" width="9.140625" style="11"/>
    <col min="7182" max="7182" width="14.28515625" style="11" customWidth="1"/>
    <col min="7183" max="7183" width="12.85546875" style="11" bestFit="1" customWidth="1"/>
    <col min="7184" max="7184" width="11.28515625" style="11" bestFit="1" customWidth="1"/>
    <col min="7185" max="7423" width="9.140625" style="11"/>
    <col min="7424" max="7424" width="5.140625" style="11" customWidth="1"/>
    <col min="7425" max="7425" width="37.28515625" style="11" customWidth="1"/>
    <col min="7426" max="7426" width="15.28515625" style="11" customWidth="1"/>
    <col min="7427" max="7427" width="16" style="11" customWidth="1"/>
    <col min="7428" max="7428" width="12.28515625" style="11" customWidth="1"/>
    <col min="7429" max="7429" width="15.140625" style="11" customWidth="1"/>
    <col min="7430" max="7430" width="13.5703125" style="11" customWidth="1"/>
    <col min="7431" max="7432" width="14.140625" style="11" customWidth="1"/>
    <col min="7433" max="7433" width="11.42578125" style="11" customWidth="1"/>
    <col min="7434" max="7434" width="14.28515625" style="11" customWidth="1"/>
    <col min="7435" max="7435" width="14.42578125" style="11" customWidth="1"/>
    <col min="7436" max="7436" width="11.5703125" style="11" customWidth="1"/>
    <col min="7437" max="7437" width="9.140625" style="11"/>
    <col min="7438" max="7438" width="14.28515625" style="11" customWidth="1"/>
    <col min="7439" max="7439" width="12.85546875" style="11" bestFit="1" customWidth="1"/>
    <col min="7440" max="7440" width="11.28515625" style="11" bestFit="1" customWidth="1"/>
    <col min="7441" max="7679" width="9.140625" style="11"/>
    <col min="7680" max="7680" width="5.140625" style="11" customWidth="1"/>
    <col min="7681" max="7681" width="37.28515625" style="11" customWidth="1"/>
    <col min="7682" max="7682" width="15.28515625" style="11" customWidth="1"/>
    <col min="7683" max="7683" width="16" style="11" customWidth="1"/>
    <col min="7684" max="7684" width="12.28515625" style="11" customWidth="1"/>
    <col min="7685" max="7685" width="15.140625" style="11" customWidth="1"/>
    <col min="7686" max="7686" width="13.5703125" style="11" customWidth="1"/>
    <col min="7687" max="7688" width="14.140625" style="11" customWidth="1"/>
    <col min="7689" max="7689" width="11.42578125" style="11" customWidth="1"/>
    <col min="7690" max="7690" width="14.28515625" style="11" customWidth="1"/>
    <col min="7691" max="7691" width="14.42578125" style="11" customWidth="1"/>
    <col min="7692" max="7692" width="11.5703125" style="11" customWidth="1"/>
    <col min="7693" max="7693" width="9.140625" style="11"/>
    <col min="7694" max="7694" width="14.28515625" style="11" customWidth="1"/>
    <col min="7695" max="7695" width="12.85546875" style="11" bestFit="1" customWidth="1"/>
    <col min="7696" max="7696" width="11.28515625" style="11" bestFit="1" customWidth="1"/>
    <col min="7697" max="7935" width="9.140625" style="11"/>
    <col min="7936" max="7936" width="5.140625" style="11" customWidth="1"/>
    <col min="7937" max="7937" width="37.28515625" style="11" customWidth="1"/>
    <col min="7938" max="7938" width="15.28515625" style="11" customWidth="1"/>
    <col min="7939" max="7939" width="16" style="11" customWidth="1"/>
    <col min="7940" max="7940" width="12.28515625" style="11" customWidth="1"/>
    <col min="7941" max="7941" width="15.140625" style="11" customWidth="1"/>
    <col min="7942" max="7942" width="13.5703125" style="11" customWidth="1"/>
    <col min="7943" max="7944" width="14.140625" style="11" customWidth="1"/>
    <col min="7945" max="7945" width="11.42578125" style="11" customWidth="1"/>
    <col min="7946" max="7946" width="14.28515625" style="11" customWidth="1"/>
    <col min="7947" max="7947" width="14.42578125" style="11" customWidth="1"/>
    <col min="7948" max="7948" width="11.5703125" style="11" customWidth="1"/>
    <col min="7949" max="7949" width="9.140625" style="11"/>
    <col min="7950" max="7950" width="14.28515625" style="11" customWidth="1"/>
    <col min="7951" max="7951" width="12.85546875" style="11" bestFit="1" customWidth="1"/>
    <col min="7952" max="7952" width="11.28515625" style="11" bestFit="1" customWidth="1"/>
    <col min="7953" max="8191" width="9.140625" style="11"/>
    <col min="8192" max="8192" width="5.140625" style="11" customWidth="1"/>
    <col min="8193" max="8193" width="37.28515625" style="11" customWidth="1"/>
    <col min="8194" max="8194" width="15.28515625" style="11" customWidth="1"/>
    <col min="8195" max="8195" width="16" style="11" customWidth="1"/>
    <col min="8196" max="8196" width="12.28515625" style="11" customWidth="1"/>
    <col min="8197" max="8197" width="15.140625" style="11" customWidth="1"/>
    <col min="8198" max="8198" width="13.5703125" style="11" customWidth="1"/>
    <col min="8199" max="8200" width="14.140625" style="11" customWidth="1"/>
    <col min="8201" max="8201" width="11.42578125" style="11" customWidth="1"/>
    <col min="8202" max="8202" width="14.28515625" style="11" customWidth="1"/>
    <col min="8203" max="8203" width="14.42578125" style="11" customWidth="1"/>
    <col min="8204" max="8204" width="11.5703125" style="11" customWidth="1"/>
    <col min="8205" max="8205" width="9.140625" style="11"/>
    <col min="8206" max="8206" width="14.28515625" style="11" customWidth="1"/>
    <col min="8207" max="8207" width="12.85546875" style="11" bestFit="1" customWidth="1"/>
    <col min="8208" max="8208" width="11.28515625" style="11" bestFit="1" customWidth="1"/>
    <col min="8209" max="8447" width="9.140625" style="11"/>
    <col min="8448" max="8448" width="5.140625" style="11" customWidth="1"/>
    <col min="8449" max="8449" width="37.28515625" style="11" customWidth="1"/>
    <col min="8450" max="8450" width="15.28515625" style="11" customWidth="1"/>
    <col min="8451" max="8451" width="16" style="11" customWidth="1"/>
    <col min="8452" max="8452" width="12.28515625" style="11" customWidth="1"/>
    <col min="8453" max="8453" width="15.140625" style="11" customWidth="1"/>
    <col min="8454" max="8454" width="13.5703125" style="11" customWidth="1"/>
    <col min="8455" max="8456" width="14.140625" style="11" customWidth="1"/>
    <col min="8457" max="8457" width="11.42578125" style="11" customWidth="1"/>
    <col min="8458" max="8458" width="14.28515625" style="11" customWidth="1"/>
    <col min="8459" max="8459" width="14.42578125" style="11" customWidth="1"/>
    <col min="8460" max="8460" width="11.5703125" style="11" customWidth="1"/>
    <col min="8461" max="8461" width="9.140625" style="11"/>
    <col min="8462" max="8462" width="14.28515625" style="11" customWidth="1"/>
    <col min="8463" max="8463" width="12.85546875" style="11" bestFit="1" customWidth="1"/>
    <col min="8464" max="8464" width="11.28515625" style="11" bestFit="1" customWidth="1"/>
    <col min="8465" max="8703" width="9.140625" style="11"/>
    <col min="8704" max="8704" width="5.140625" style="11" customWidth="1"/>
    <col min="8705" max="8705" width="37.28515625" style="11" customWidth="1"/>
    <col min="8706" max="8706" width="15.28515625" style="11" customWidth="1"/>
    <col min="8707" max="8707" width="16" style="11" customWidth="1"/>
    <col min="8708" max="8708" width="12.28515625" style="11" customWidth="1"/>
    <col min="8709" max="8709" width="15.140625" style="11" customWidth="1"/>
    <col min="8710" max="8710" width="13.5703125" style="11" customWidth="1"/>
    <col min="8711" max="8712" width="14.140625" style="11" customWidth="1"/>
    <col min="8713" max="8713" width="11.42578125" style="11" customWidth="1"/>
    <col min="8714" max="8714" width="14.28515625" style="11" customWidth="1"/>
    <col min="8715" max="8715" width="14.42578125" style="11" customWidth="1"/>
    <col min="8716" max="8716" width="11.5703125" style="11" customWidth="1"/>
    <col min="8717" max="8717" width="9.140625" style="11"/>
    <col min="8718" max="8718" width="14.28515625" style="11" customWidth="1"/>
    <col min="8719" max="8719" width="12.85546875" style="11" bestFit="1" customWidth="1"/>
    <col min="8720" max="8720" width="11.28515625" style="11" bestFit="1" customWidth="1"/>
    <col min="8721" max="8959" width="9.140625" style="11"/>
    <col min="8960" max="8960" width="5.140625" style="11" customWidth="1"/>
    <col min="8961" max="8961" width="37.28515625" style="11" customWidth="1"/>
    <col min="8962" max="8962" width="15.28515625" style="11" customWidth="1"/>
    <col min="8963" max="8963" width="16" style="11" customWidth="1"/>
    <col min="8964" max="8964" width="12.28515625" style="11" customWidth="1"/>
    <col min="8965" max="8965" width="15.140625" style="11" customWidth="1"/>
    <col min="8966" max="8966" width="13.5703125" style="11" customWidth="1"/>
    <col min="8967" max="8968" width="14.140625" style="11" customWidth="1"/>
    <col min="8969" max="8969" width="11.42578125" style="11" customWidth="1"/>
    <col min="8970" max="8970" width="14.28515625" style="11" customWidth="1"/>
    <col min="8971" max="8971" width="14.42578125" style="11" customWidth="1"/>
    <col min="8972" max="8972" width="11.5703125" style="11" customWidth="1"/>
    <col min="8973" max="8973" width="9.140625" style="11"/>
    <col min="8974" max="8974" width="14.28515625" style="11" customWidth="1"/>
    <col min="8975" max="8975" width="12.85546875" style="11" bestFit="1" customWidth="1"/>
    <col min="8976" max="8976" width="11.28515625" style="11" bestFit="1" customWidth="1"/>
    <col min="8977" max="9215" width="9.140625" style="11"/>
    <col min="9216" max="9216" width="5.140625" style="11" customWidth="1"/>
    <col min="9217" max="9217" width="37.28515625" style="11" customWidth="1"/>
    <col min="9218" max="9218" width="15.28515625" style="11" customWidth="1"/>
    <col min="9219" max="9219" width="16" style="11" customWidth="1"/>
    <col min="9220" max="9220" width="12.28515625" style="11" customWidth="1"/>
    <col min="9221" max="9221" width="15.140625" style="11" customWidth="1"/>
    <col min="9222" max="9222" width="13.5703125" style="11" customWidth="1"/>
    <col min="9223" max="9224" width="14.140625" style="11" customWidth="1"/>
    <col min="9225" max="9225" width="11.42578125" style="11" customWidth="1"/>
    <col min="9226" max="9226" width="14.28515625" style="11" customWidth="1"/>
    <col min="9227" max="9227" width="14.42578125" style="11" customWidth="1"/>
    <col min="9228" max="9228" width="11.5703125" style="11" customWidth="1"/>
    <col min="9229" max="9229" width="9.140625" style="11"/>
    <col min="9230" max="9230" width="14.28515625" style="11" customWidth="1"/>
    <col min="9231" max="9231" width="12.85546875" style="11" bestFit="1" customWidth="1"/>
    <col min="9232" max="9232" width="11.28515625" style="11" bestFit="1" customWidth="1"/>
    <col min="9233" max="9471" width="9.140625" style="11"/>
    <col min="9472" max="9472" width="5.140625" style="11" customWidth="1"/>
    <col min="9473" max="9473" width="37.28515625" style="11" customWidth="1"/>
    <col min="9474" max="9474" width="15.28515625" style="11" customWidth="1"/>
    <col min="9475" max="9475" width="16" style="11" customWidth="1"/>
    <col min="9476" max="9476" width="12.28515625" style="11" customWidth="1"/>
    <col min="9477" max="9477" width="15.140625" style="11" customWidth="1"/>
    <col min="9478" max="9478" width="13.5703125" style="11" customWidth="1"/>
    <col min="9479" max="9480" width="14.140625" style="11" customWidth="1"/>
    <col min="9481" max="9481" width="11.42578125" style="11" customWidth="1"/>
    <col min="9482" max="9482" width="14.28515625" style="11" customWidth="1"/>
    <col min="9483" max="9483" width="14.42578125" style="11" customWidth="1"/>
    <col min="9484" max="9484" width="11.5703125" style="11" customWidth="1"/>
    <col min="9485" max="9485" width="9.140625" style="11"/>
    <col min="9486" max="9486" width="14.28515625" style="11" customWidth="1"/>
    <col min="9487" max="9487" width="12.85546875" style="11" bestFit="1" customWidth="1"/>
    <col min="9488" max="9488" width="11.28515625" style="11" bestFit="1" customWidth="1"/>
    <col min="9489" max="9727" width="9.140625" style="11"/>
    <col min="9728" max="9728" width="5.140625" style="11" customWidth="1"/>
    <col min="9729" max="9729" width="37.28515625" style="11" customWidth="1"/>
    <col min="9730" max="9730" width="15.28515625" style="11" customWidth="1"/>
    <col min="9731" max="9731" width="16" style="11" customWidth="1"/>
    <col min="9732" max="9732" width="12.28515625" style="11" customWidth="1"/>
    <col min="9733" max="9733" width="15.140625" style="11" customWidth="1"/>
    <col min="9734" max="9734" width="13.5703125" style="11" customWidth="1"/>
    <col min="9735" max="9736" width="14.140625" style="11" customWidth="1"/>
    <col min="9737" max="9737" width="11.42578125" style="11" customWidth="1"/>
    <col min="9738" max="9738" width="14.28515625" style="11" customWidth="1"/>
    <col min="9739" max="9739" width="14.42578125" style="11" customWidth="1"/>
    <col min="9740" max="9740" width="11.5703125" style="11" customWidth="1"/>
    <col min="9741" max="9741" width="9.140625" style="11"/>
    <col min="9742" max="9742" width="14.28515625" style="11" customWidth="1"/>
    <col min="9743" max="9743" width="12.85546875" style="11" bestFit="1" customWidth="1"/>
    <col min="9744" max="9744" width="11.28515625" style="11" bestFit="1" customWidth="1"/>
    <col min="9745" max="9983" width="9.140625" style="11"/>
    <col min="9984" max="9984" width="5.140625" style="11" customWidth="1"/>
    <col min="9985" max="9985" width="37.28515625" style="11" customWidth="1"/>
    <col min="9986" max="9986" width="15.28515625" style="11" customWidth="1"/>
    <col min="9987" max="9987" width="16" style="11" customWidth="1"/>
    <col min="9988" max="9988" width="12.28515625" style="11" customWidth="1"/>
    <col min="9989" max="9989" width="15.140625" style="11" customWidth="1"/>
    <col min="9990" max="9990" width="13.5703125" style="11" customWidth="1"/>
    <col min="9991" max="9992" width="14.140625" style="11" customWidth="1"/>
    <col min="9993" max="9993" width="11.42578125" style="11" customWidth="1"/>
    <col min="9994" max="9994" width="14.28515625" style="11" customWidth="1"/>
    <col min="9995" max="9995" width="14.42578125" style="11" customWidth="1"/>
    <col min="9996" max="9996" width="11.5703125" style="11" customWidth="1"/>
    <col min="9997" max="9997" width="9.140625" style="11"/>
    <col min="9998" max="9998" width="14.28515625" style="11" customWidth="1"/>
    <col min="9999" max="9999" width="12.85546875" style="11" bestFit="1" customWidth="1"/>
    <col min="10000" max="10000" width="11.28515625" style="11" bestFit="1" customWidth="1"/>
    <col min="10001" max="10239" width="9.140625" style="11"/>
    <col min="10240" max="10240" width="5.140625" style="11" customWidth="1"/>
    <col min="10241" max="10241" width="37.28515625" style="11" customWidth="1"/>
    <col min="10242" max="10242" width="15.28515625" style="11" customWidth="1"/>
    <col min="10243" max="10243" width="16" style="11" customWidth="1"/>
    <col min="10244" max="10244" width="12.28515625" style="11" customWidth="1"/>
    <col min="10245" max="10245" width="15.140625" style="11" customWidth="1"/>
    <col min="10246" max="10246" width="13.5703125" style="11" customWidth="1"/>
    <col min="10247" max="10248" width="14.140625" style="11" customWidth="1"/>
    <col min="10249" max="10249" width="11.42578125" style="11" customWidth="1"/>
    <col min="10250" max="10250" width="14.28515625" style="11" customWidth="1"/>
    <col min="10251" max="10251" width="14.42578125" style="11" customWidth="1"/>
    <col min="10252" max="10252" width="11.5703125" style="11" customWidth="1"/>
    <col min="10253" max="10253" width="9.140625" style="11"/>
    <col min="10254" max="10254" width="14.28515625" style="11" customWidth="1"/>
    <col min="10255" max="10255" width="12.85546875" style="11" bestFit="1" customWidth="1"/>
    <col min="10256" max="10256" width="11.28515625" style="11" bestFit="1" customWidth="1"/>
    <col min="10257" max="10495" width="9.140625" style="11"/>
    <col min="10496" max="10496" width="5.140625" style="11" customWidth="1"/>
    <col min="10497" max="10497" width="37.28515625" style="11" customWidth="1"/>
    <col min="10498" max="10498" width="15.28515625" style="11" customWidth="1"/>
    <col min="10499" max="10499" width="16" style="11" customWidth="1"/>
    <col min="10500" max="10500" width="12.28515625" style="11" customWidth="1"/>
    <col min="10501" max="10501" width="15.140625" style="11" customWidth="1"/>
    <col min="10502" max="10502" width="13.5703125" style="11" customWidth="1"/>
    <col min="10503" max="10504" width="14.140625" style="11" customWidth="1"/>
    <col min="10505" max="10505" width="11.42578125" style="11" customWidth="1"/>
    <col min="10506" max="10506" width="14.28515625" style="11" customWidth="1"/>
    <col min="10507" max="10507" width="14.42578125" style="11" customWidth="1"/>
    <col min="10508" max="10508" width="11.5703125" style="11" customWidth="1"/>
    <col min="10509" max="10509" width="9.140625" style="11"/>
    <col min="10510" max="10510" width="14.28515625" style="11" customWidth="1"/>
    <col min="10511" max="10511" width="12.85546875" style="11" bestFit="1" customWidth="1"/>
    <col min="10512" max="10512" width="11.28515625" style="11" bestFit="1" customWidth="1"/>
    <col min="10513" max="10751" width="9.140625" style="11"/>
    <col min="10752" max="10752" width="5.140625" style="11" customWidth="1"/>
    <col min="10753" max="10753" width="37.28515625" style="11" customWidth="1"/>
    <col min="10754" max="10754" width="15.28515625" style="11" customWidth="1"/>
    <col min="10755" max="10755" width="16" style="11" customWidth="1"/>
    <col min="10756" max="10756" width="12.28515625" style="11" customWidth="1"/>
    <col min="10757" max="10757" width="15.140625" style="11" customWidth="1"/>
    <col min="10758" max="10758" width="13.5703125" style="11" customWidth="1"/>
    <col min="10759" max="10760" width="14.140625" style="11" customWidth="1"/>
    <col min="10761" max="10761" width="11.42578125" style="11" customWidth="1"/>
    <col min="10762" max="10762" width="14.28515625" style="11" customWidth="1"/>
    <col min="10763" max="10763" width="14.42578125" style="11" customWidth="1"/>
    <col min="10764" max="10764" width="11.5703125" style="11" customWidth="1"/>
    <col min="10765" max="10765" width="9.140625" style="11"/>
    <col min="10766" max="10766" width="14.28515625" style="11" customWidth="1"/>
    <col min="10767" max="10767" width="12.85546875" style="11" bestFit="1" customWidth="1"/>
    <col min="10768" max="10768" width="11.28515625" style="11" bestFit="1" customWidth="1"/>
    <col min="10769" max="11007" width="9.140625" style="11"/>
    <col min="11008" max="11008" width="5.140625" style="11" customWidth="1"/>
    <col min="11009" max="11009" width="37.28515625" style="11" customWidth="1"/>
    <col min="11010" max="11010" width="15.28515625" style="11" customWidth="1"/>
    <col min="11011" max="11011" width="16" style="11" customWidth="1"/>
    <col min="11012" max="11012" width="12.28515625" style="11" customWidth="1"/>
    <col min="11013" max="11013" width="15.140625" style="11" customWidth="1"/>
    <col min="11014" max="11014" width="13.5703125" style="11" customWidth="1"/>
    <col min="11015" max="11016" width="14.140625" style="11" customWidth="1"/>
    <col min="11017" max="11017" width="11.42578125" style="11" customWidth="1"/>
    <col min="11018" max="11018" width="14.28515625" style="11" customWidth="1"/>
    <col min="11019" max="11019" width="14.42578125" style="11" customWidth="1"/>
    <col min="11020" max="11020" width="11.5703125" style="11" customWidth="1"/>
    <col min="11021" max="11021" width="9.140625" style="11"/>
    <col min="11022" max="11022" width="14.28515625" style="11" customWidth="1"/>
    <col min="11023" max="11023" width="12.85546875" style="11" bestFit="1" customWidth="1"/>
    <col min="11024" max="11024" width="11.28515625" style="11" bestFit="1" customWidth="1"/>
    <col min="11025" max="11263" width="9.140625" style="11"/>
    <col min="11264" max="11264" width="5.140625" style="11" customWidth="1"/>
    <col min="11265" max="11265" width="37.28515625" style="11" customWidth="1"/>
    <col min="11266" max="11266" width="15.28515625" style="11" customWidth="1"/>
    <col min="11267" max="11267" width="16" style="11" customWidth="1"/>
    <col min="11268" max="11268" width="12.28515625" style="11" customWidth="1"/>
    <col min="11269" max="11269" width="15.140625" style="11" customWidth="1"/>
    <col min="11270" max="11270" width="13.5703125" style="11" customWidth="1"/>
    <col min="11271" max="11272" width="14.140625" style="11" customWidth="1"/>
    <col min="11273" max="11273" width="11.42578125" style="11" customWidth="1"/>
    <col min="11274" max="11274" width="14.28515625" style="11" customWidth="1"/>
    <col min="11275" max="11275" width="14.42578125" style="11" customWidth="1"/>
    <col min="11276" max="11276" width="11.5703125" style="11" customWidth="1"/>
    <col min="11277" max="11277" width="9.140625" style="11"/>
    <col min="11278" max="11278" width="14.28515625" style="11" customWidth="1"/>
    <col min="11279" max="11279" width="12.85546875" style="11" bestFit="1" customWidth="1"/>
    <col min="11280" max="11280" width="11.28515625" style="11" bestFit="1" customWidth="1"/>
    <col min="11281" max="11519" width="9.140625" style="11"/>
    <col min="11520" max="11520" width="5.140625" style="11" customWidth="1"/>
    <col min="11521" max="11521" width="37.28515625" style="11" customWidth="1"/>
    <col min="11522" max="11522" width="15.28515625" style="11" customWidth="1"/>
    <col min="11523" max="11523" width="16" style="11" customWidth="1"/>
    <col min="11524" max="11524" width="12.28515625" style="11" customWidth="1"/>
    <col min="11525" max="11525" width="15.140625" style="11" customWidth="1"/>
    <col min="11526" max="11526" width="13.5703125" style="11" customWidth="1"/>
    <col min="11527" max="11528" width="14.140625" style="11" customWidth="1"/>
    <col min="11529" max="11529" width="11.42578125" style="11" customWidth="1"/>
    <col min="11530" max="11530" width="14.28515625" style="11" customWidth="1"/>
    <col min="11531" max="11531" width="14.42578125" style="11" customWidth="1"/>
    <col min="11532" max="11532" width="11.5703125" style="11" customWidth="1"/>
    <col min="11533" max="11533" width="9.140625" style="11"/>
    <col min="11534" max="11534" width="14.28515625" style="11" customWidth="1"/>
    <col min="11535" max="11535" width="12.85546875" style="11" bestFit="1" customWidth="1"/>
    <col min="11536" max="11536" width="11.28515625" style="11" bestFit="1" customWidth="1"/>
    <col min="11537" max="11775" width="9.140625" style="11"/>
    <col min="11776" max="11776" width="5.140625" style="11" customWidth="1"/>
    <col min="11777" max="11777" width="37.28515625" style="11" customWidth="1"/>
    <col min="11778" max="11778" width="15.28515625" style="11" customWidth="1"/>
    <col min="11779" max="11779" width="16" style="11" customWidth="1"/>
    <col min="11780" max="11780" width="12.28515625" style="11" customWidth="1"/>
    <col min="11781" max="11781" width="15.140625" style="11" customWidth="1"/>
    <col min="11782" max="11782" width="13.5703125" style="11" customWidth="1"/>
    <col min="11783" max="11784" width="14.140625" style="11" customWidth="1"/>
    <col min="11785" max="11785" width="11.42578125" style="11" customWidth="1"/>
    <col min="11786" max="11786" width="14.28515625" style="11" customWidth="1"/>
    <col min="11787" max="11787" width="14.42578125" style="11" customWidth="1"/>
    <col min="11788" max="11788" width="11.5703125" style="11" customWidth="1"/>
    <col min="11789" max="11789" width="9.140625" style="11"/>
    <col min="11790" max="11790" width="14.28515625" style="11" customWidth="1"/>
    <col min="11791" max="11791" width="12.85546875" style="11" bestFit="1" customWidth="1"/>
    <col min="11792" max="11792" width="11.28515625" style="11" bestFit="1" customWidth="1"/>
    <col min="11793" max="12031" width="9.140625" style="11"/>
    <col min="12032" max="12032" width="5.140625" style="11" customWidth="1"/>
    <col min="12033" max="12033" width="37.28515625" style="11" customWidth="1"/>
    <col min="12034" max="12034" width="15.28515625" style="11" customWidth="1"/>
    <col min="12035" max="12035" width="16" style="11" customWidth="1"/>
    <col min="12036" max="12036" width="12.28515625" style="11" customWidth="1"/>
    <col min="12037" max="12037" width="15.140625" style="11" customWidth="1"/>
    <col min="12038" max="12038" width="13.5703125" style="11" customWidth="1"/>
    <col min="12039" max="12040" width="14.140625" style="11" customWidth="1"/>
    <col min="12041" max="12041" width="11.42578125" style="11" customWidth="1"/>
    <col min="12042" max="12042" width="14.28515625" style="11" customWidth="1"/>
    <col min="12043" max="12043" width="14.42578125" style="11" customWidth="1"/>
    <col min="12044" max="12044" width="11.5703125" style="11" customWidth="1"/>
    <col min="12045" max="12045" width="9.140625" style="11"/>
    <col min="12046" max="12046" width="14.28515625" style="11" customWidth="1"/>
    <col min="12047" max="12047" width="12.85546875" style="11" bestFit="1" customWidth="1"/>
    <col min="12048" max="12048" width="11.28515625" style="11" bestFit="1" customWidth="1"/>
    <col min="12049" max="12287" width="9.140625" style="11"/>
    <col min="12288" max="12288" width="5.140625" style="11" customWidth="1"/>
    <col min="12289" max="12289" width="37.28515625" style="11" customWidth="1"/>
    <col min="12290" max="12290" width="15.28515625" style="11" customWidth="1"/>
    <col min="12291" max="12291" width="16" style="11" customWidth="1"/>
    <col min="12292" max="12292" width="12.28515625" style="11" customWidth="1"/>
    <col min="12293" max="12293" width="15.140625" style="11" customWidth="1"/>
    <col min="12294" max="12294" width="13.5703125" style="11" customWidth="1"/>
    <col min="12295" max="12296" width="14.140625" style="11" customWidth="1"/>
    <col min="12297" max="12297" width="11.42578125" style="11" customWidth="1"/>
    <col min="12298" max="12298" width="14.28515625" style="11" customWidth="1"/>
    <col min="12299" max="12299" width="14.42578125" style="11" customWidth="1"/>
    <col min="12300" max="12300" width="11.5703125" style="11" customWidth="1"/>
    <col min="12301" max="12301" width="9.140625" style="11"/>
    <col min="12302" max="12302" width="14.28515625" style="11" customWidth="1"/>
    <col min="12303" max="12303" width="12.85546875" style="11" bestFit="1" customWidth="1"/>
    <col min="12304" max="12304" width="11.28515625" style="11" bestFit="1" customWidth="1"/>
    <col min="12305" max="12543" width="9.140625" style="11"/>
    <col min="12544" max="12544" width="5.140625" style="11" customWidth="1"/>
    <col min="12545" max="12545" width="37.28515625" style="11" customWidth="1"/>
    <col min="12546" max="12546" width="15.28515625" style="11" customWidth="1"/>
    <col min="12547" max="12547" width="16" style="11" customWidth="1"/>
    <col min="12548" max="12548" width="12.28515625" style="11" customWidth="1"/>
    <col min="12549" max="12549" width="15.140625" style="11" customWidth="1"/>
    <col min="12550" max="12550" width="13.5703125" style="11" customWidth="1"/>
    <col min="12551" max="12552" width="14.140625" style="11" customWidth="1"/>
    <col min="12553" max="12553" width="11.42578125" style="11" customWidth="1"/>
    <col min="12554" max="12554" width="14.28515625" style="11" customWidth="1"/>
    <col min="12555" max="12555" width="14.42578125" style="11" customWidth="1"/>
    <col min="12556" max="12556" width="11.5703125" style="11" customWidth="1"/>
    <col min="12557" max="12557" width="9.140625" style="11"/>
    <col min="12558" max="12558" width="14.28515625" style="11" customWidth="1"/>
    <col min="12559" max="12559" width="12.85546875" style="11" bestFit="1" customWidth="1"/>
    <col min="12560" max="12560" width="11.28515625" style="11" bestFit="1" customWidth="1"/>
    <col min="12561" max="12799" width="9.140625" style="11"/>
    <col min="12800" max="12800" width="5.140625" style="11" customWidth="1"/>
    <col min="12801" max="12801" width="37.28515625" style="11" customWidth="1"/>
    <col min="12802" max="12802" width="15.28515625" style="11" customWidth="1"/>
    <col min="12803" max="12803" width="16" style="11" customWidth="1"/>
    <col min="12804" max="12804" width="12.28515625" style="11" customWidth="1"/>
    <col min="12805" max="12805" width="15.140625" style="11" customWidth="1"/>
    <col min="12806" max="12806" width="13.5703125" style="11" customWidth="1"/>
    <col min="12807" max="12808" width="14.140625" style="11" customWidth="1"/>
    <col min="12809" max="12809" width="11.42578125" style="11" customWidth="1"/>
    <col min="12810" max="12810" width="14.28515625" style="11" customWidth="1"/>
    <col min="12811" max="12811" width="14.42578125" style="11" customWidth="1"/>
    <col min="12812" max="12812" width="11.5703125" style="11" customWidth="1"/>
    <col min="12813" max="12813" width="9.140625" style="11"/>
    <col min="12814" max="12814" width="14.28515625" style="11" customWidth="1"/>
    <col min="12815" max="12815" width="12.85546875" style="11" bestFit="1" customWidth="1"/>
    <col min="12816" max="12816" width="11.28515625" style="11" bestFit="1" customWidth="1"/>
    <col min="12817" max="13055" width="9.140625" style="11"/>
    <col min="13056" max="13056" width="5.140625" style="11" customWidth="1"/>
    <col min="13057" max="13057" width="37.28515625" style="11" customWidth="1"/>
    <col min="13058" max="13058" width="15.28515625" style="11" customWidth="1"/>
    <col min="13059" max="13059" width="16" style="11" customWidth="1"/>
    <col min="13060" max="13060" width="12.28515625" style="11" customWidth="1"/>
    <col min="13061" max="13061" width="15.140625" style="11" customWidth="1"/>
    <col min="13062" max="13062" width="13.5703125" style="11" customWidth="1"/>
    <col min="13063" max="13064" width="14.140625" style="11" customWidth="1"/>
    <col min="13065" max="13065" width="11.42578125" style="11" customWidth="1"/>
    <col min="13066" max="13066" width="14.28515625" style="11" customWidth="1"/>
    <col min="13067" max="13067" width="14.42578125" style="11" customWidth="1"/>
    <col min="13068" max="13068" width="11.5703125" style="11" customWidth="1"/>
    <col min="13069" max="13069" width="9.140625" style="11"/>
    <col min="13070" max="13070" width="14.28515625" style="11" customWidth="1"/>
    <col min="13071" max="13071" width="12.85546875" style="11" bestFit="1" customWidth="1"/>
    <col min="13072" max="13072" width="11.28515625" style="11" bestFit="1" customWidth="1"/>
    <col min="13073" max="13311" width="9.140625" style="11"/>
    <col min="13312" max="13312" width="5.140625" style="11" customWidth="1"/>
    <col min="13313" max="13313" width="37.28515625" style="11" customWidth="1"/>
    <col min="13314" max="13314" width="15.28515625" style="11" customWidth="1"/>
    <col min="13315" max="13315" width="16" style="11" customWidth="1"/>
    <col min="13316" max="13316" width="12.28515625" style="11" customWidth="1"/>
    <col min="13317" max="13317" width="15.140625" style="11" customWidth="1"/>
    <col min="13318" max="13318" width="13.5703125" style="11" customWidth="1"/>
    <col min="13319" max="13320" width="14.140625" style="11" customWidth="1"/>
    <col min="13321" max="13321" width="11.42578125" style="11" customWidth="1"/>
    <col min="13322" max="13322" width="14.28515625" style="11" customWidth="1"/>
    <col min="13323" max="13323" width="14.42578125" style="11" customWidth="1"/>
    <col min="13324" max="13324" width="11.5703125" style="11" customWidth="1"/>
    <col min="13325" max="13325" width="9.140625" style="11"/>
    <col min="13326" max="13326" width="14.28515625" style="11" customWidth="1"/>
    <col min="13327" max="13327" width="12.85546875" style="11" bestFit="1" customWidth="1"/>
    <col min="13328" max="13328" width="11.28515625" style="11" bestFit="1" customWidth="1"/>
    <col min="13329" max="13567" width="9.140625" style="11"/>
    <col min="13568" max="13568" width="5.140625" style="11" customWidth="1"/>
    <col min="13569" max="13569" width="37.28515625" style="11" customWidth="1"/>
    <col min="13570" max="13570" width="15.28515625" style="11" customWidth="1"/>
    <col min="13571" max="13571" width="16" style="11" customWidth="1"/>
    <col min="13572" max="13572" width="12.28515625" style="11" customWidth="1"/>
    <col min="13573" max="13573" width="15.140625" style="11" customWidth="1"/>
    <col min="13574" max="13574" width="13.5703125" style="11" customWidth="1"/>
    <col min="13575" max="13576" width="14.140625" style="11" customWidth="1"/>
    <col min="13577" max="13577" width="11.42578125" style="11" customWidth="1"/>
    <col min="13578" max="13578" width="14.28515625" style="11" customWidth="1"/>
    <col min="13579" max="13579" width="14.42578125" style="11" customWidth="1"/>
    <col min="13580" max="13580" width="11.5703125" style="11" customWidth="1"/>
    <col min="13581" max="13581" width="9.140625" style="11"/>
    <col min="13582" max="13582" width="14.28515625" style="11" customWidth="1"/>
    <col min="13583" max="13583" width="12.85546875" style="11" bestFit="1" customWidth="1"/>
    <col min="13584" max="13584" width="11.28515625" style="11" bestFit="1" customWidth="1"/>
    <col min="13585" max="13823" width="9.140625" style="11"/>
    <col min="13824" max="13824" width="5.140625" style="11" customWidth="1"/>
    <col min="13825" max="13825" width="37.28515625" style="11" customWidth="1"/>
    <col min="13826" max="13826" width="15.28515625" style="11" customWidth="1"/>
    <col min="13827" max="13827" width="16" style="11" customWidth="1"/>
    <col min="13828" max="13828" width="12.28515625" style="11" customWidth="1"/>
    <col min="13829" max="13829" width="15.140625" style="11" customWidth="1"/>
    <col min="13830" max="13830" width="13.5703125" style="11" customWidth="1"/>
    <col min="13831" max="13832" width="14.140625" style="11" customWidth="1"/>
    <col min="13833" max="13833" width="11.42578125" style="11" customWidth="1"/>
    <col min="13834" max="13834" width="14.28515625" style="11" customWidth="1"/>
    <col min="13835" max="13835" width="14.42578125" style="11" customWidth="1"/>
    <col min="13836" max="13836" width="11.5703125" style="11" customWidth="1"/>
    <col min="13837" max="13837" width="9.140625" style="11"/>
    <col min="13838" max="13838" width="14.28515625" style="11" customWidth="1"/>
    <col min="13839" max="13839" width="12.85546875" style="11" bestFit="1" customWidth="1"/>
    <col min="13840" max="13840" width="11.28515625" style="11" bestFit="1" customWidth="1"/>
    <col min="13841" max="14079" width="9.140625" style="11"/>
    <col min="14080" max="14080" width="5.140625" style="11" customWidth="1"/>
    <col min="14081" max="14081" width="37.28515625" style="11" customWidth="1"/>
    <col min="14082" max="14082" width="15.28515625" style="11" customWidth="1"/>
    <col min="14083" max="14083" width="16" style="11" customWidth="1"/>
    <col min="14084" max="14084" width="12.28515625" style="11" customWidth="1"/>
    <col min="14085" max="14085" width="15.140625" style="11" customWidth="1"/>
    <col min="14086" max="14086" width="13.5703125" style="11" customWidth="1"/>
    <col min="14087" max="14088" width="14.140625" style="11" customWidth="1"/>
    <col min="14089" max="14089" width="11.42578125" style="11" customWidth="1"/>
    <col min="14090" max="14090" width="14.28515625" style="11" customWidth="1"/>
    <col min="14091" max="14091" width="14.42578125" style="11" customWidth="1"/>
    <col min="14092" max="14092" width="11.5703125" style="11" customWidth="1"/>
    <col min="14093" max="14093" width="9.140625" style="11"/>
    <col min="14094" max="14094" width="14.28515625" style="11" customWidth="1"/>
    <col min="14095" max="14095" width="12.85546875" style="11" bestFit="1" customWidth="1"/>
    <col min="14096" max="14096" width="11.28515625" style="11" bestFit="1" customWidth="1"/>
    <col min="14097" max="14335" width="9.140625" style="11"/>
    <col min="14336" max="14336" width="5.140625" style="11" customWidth="1"/>
    <col min="14337" max="14337" width="37.28515625" style="11" customWidth="1"/>
    <col min="14338" max="14338" width="15.28515625" style="11" customWidth="1"/>
    <col min="14339" max="14339" width="16" style="11" customWidth="1"/>
    <col min="14340" max="14340" width="12.28515625" style="11" customWidth="1"/>
    <col min="14341" max="14341" width="15.140625" style="11" customWidth="1"/>
    <col min="14342" max="14342" width="13.5703125" style="11" customWidth="1"/>
    <col min="14343" max="14344" width="14.140625" style="11" customWidth="1"/>
    <col min="14345" max="14345" width="11.42578125" style="11" customWidth="1"/>
    <col min="14346" max="14346" width="14.28515625" style="11" customWidth="1"/>
    <col min="14347" max="14347" width="14.42578125" style="11" customWidth="1"/>
    <col min="14348" max="14348" width="11.5703125" style="11" customWidth="1"/>
    <col min="14349" max="14349" width="9.140625" style="11"/>
    <col min="14350" max="14350" width="14.28515625" style="11" customWidth="1"/>
    <col min="14351" max="14351" width="12.85546875" style="11" bestFit="1" customWidth="1"/>
    <col min="14352" max="14352" width="11.28515625" style="11" bestFit="1" customWidth="1"/>
    <col min="14353" max="14591" width="9.140625" style="11"/>
    <col min="14592" max="14592" width="5.140625" style="11" customWidth="1"/>
    <col min="14593" max="14593" width="37.28515625" style="11" customWidth="1"/>
    <col min="14594" max="14594" width="15.28515625" style="11" customWidth="1"/>
    <col min="14595" max="14595" width="16" style="11" customWidth="1"/>
    <col min="14596" max="14596" width="12.28515625" style="11" customWidth="1"/>
    <col min="14597" max="14597" width="15.140625" style="11" customWidth="1"/>
    <col min="14598" max="14598" width="13.5703125" style="11" customWidth="1"/>
    <col min="14599" max="14600" width="14.140625" style="11" customWidth="1"/>
    <col min="14601" max="14601" width="11.42578125" style="11" customWidth="1"/>
    <col min="14602" max="14602" width="14.28515625" style="11" customWidth="1"/>
    <col min="14603" max="14603" width="14.42578125" style="11" customWidth="1"/>
    <col min="14604" max="14604" width="11.5703125" style="11" customWidth="1"/>
    <col min="14605" max="14605" width="9.140625" style="11"/>
    <col min="14606" max="14606" width="14.28515625" style="11" customWidth="1"/>
    <col min="14607" max="14607" width="12.85546875" style="11" bestFit="1" customWidth="1"/>
    <col min="14608" max="14608" width="11.28515625" style="11" bestFit="1" customWidth="1"/>
    <col min="14609" max="14847" width="9.140625" style="11"/>
    <col min="14848" max="14848" width="5.140625" style="11" customWidth="1"/>
    <col min="14849" max="14849" width="37.28515625" style="11" customWidth="1"/>
    <col min="14850" max="14850" width="15.28515625" style="11" customWidth="1"/>
    <col min="14851" max="14851" width="16" style="11" customWidth="1"/>
    <col min="14852" max="14852" width="12.28515625" style="11" customWidth="1"/>
    <col min="14853" max="14853" width="15.140625" style="11" customWidth="1"/>
    <col min="14854" max="14854" width="13.5703125" style="11" customWidth="1"/>
    <col min="14855" max="14856" width="14.140625" style="11" customWidth="1"/>
    <col min="14857" max="14857" width="11.42578125" style="11" customWidth="1"/>
    <col min="14858" max="14858" width="14.28515625" style="11" customWidth="1"/>
    <col min="14859" max="14859" width="14.42578125" style="11" customWidth="1"/>
    <col min="14860" max="14860" width="11.5703125" style="11" customWidth="1"/>
    <col min="14861" max="14861" width="9.140625" style="11"/>
    <col min="14862" max="14862" width="14.28515625" style="11" customWidth="1"/>
    <col min="14863" max="14863" width="12.85546875" style="11" bestFit="1" customWidth="1"/>
    <col min="14864" max="14864" width="11.28515625" style="11" bestFit="1" customWidth="1"/>
    <col min="14865" max="15103" width="9.140625" style="11"/>
    <col min="15104" max="15104" width="5.140625" style="11" customWidth="1"/>
    <col min="15105" max="15105" width="37.28515625" style="11" customWidth="1"/>
    <col min="15106" max="15106" width="15.28515625" style="11" customWidth="1"/>
    <col min="15107" max="15107" width="16" style="11" customWidth="1"/>
    <col min="15108" max="15108" width="12.28515625" style="11" customWidth="1"/>
    <col min="15109" max="15109" width="15.140625" style="11" customWidth="1"/>
    <col min="15110" max="15110" width="13.5703125" style="11" customWidth="1"/>
    <col min="15111" max="15112" width="14.140625" style="11" customWidth="1"/>
    <col min="15113" max="15113" width="11.42578125" style="11" customWidth="1"/>
    <col min="15114" max="15114" width="14.28515625" style="11" customWidth="1"/>
    <col min="15115" max="15115" width="14.42578125" style="11" customWidth="1"/>
    <col min="15116" max="15116" width="11.5703125" style="11" customWidth="1"/>
    <col min="15117" max="15117" width="9.140625" style="11"/>
    <col min="15118" max="15118" width="14.28515625" style="11" customWidth="1"/>
    <col min="15119" max="15119" width="12.85546875" style="11" bestFit="1" customWidth="1"/>
    <col min="15120" max="15120" width="11.28515625" style="11" bestFit="1" customWidth="1"/>
    <col min="15121" max="15359" width="9.140625" style="11"/>
    <col min="15360" max="15360" width="5.140625" style="11" customWidth="1"/>
    <col min="15361" max="15361" width="37.28515625" style="11" customWidth="1"/>
    <col min="15362" max="15362" width="15.28515625" style="11" customWidth="1"/>
    <col min="15363" max="15363" width="16" style="11" customWidth="1"/>
    <col min="15364" max="15364" width="12.28515625" style="11" customWidth="1"/>
    <col min="15365" max="15365" width="15.140625" style="11" customWidth="1"/>
    <col min="15366" max="15366" width="13.5703125" style="11" customWidth="1"/>
    <col min="15367" max="15368" width="14.140625" style="11" customWidth="1"/>
    <col min="15369" max="15369" width="11.42578125" style="11" customWidth="1"/>
    <col min="15370" max="15370" width="14.28515625" style="11" customWidth="1"/>
    <col min="15371" max="15371" width="14.42578125" style="11" customWidth="1"/>
    <col min="15372" max="15372" width="11.5703125" style="11" customWidth="1"/>
    <col min="15373" max="15373" width="9.140625" style="11"/>
    <col min="15374" max="15374" width="14.28515625" style="11" customWidth="1"/>
    <col min="15375" max="15375" width="12.85546875" style="11" bestFit="1" customWidth="1"/>
    <col min="15376" max="15376" width="11.28515625" style="11" bestFit="1" customWidth="1"/>
    <col min="15377" max="15615" width="9.140625" style="11"/>
    <col min="15616" max="15616" width="5.140625" style="11" customWidth="1"/>
    <col min="15617" max="15617" width="37.28515625" style="11" customWidth="1"/>
    <col min="15618" max="15618" width="15.28515625" style="11" customWidth="1"/>
    <col min="15619" max="15619" width="16" style="11" customWidth="1"/>
    <col min="15620" max="15620" width="12.28515625" style="11" customWidth="1"/>
    <col min="15621" max="15621" width="15.140625" style="11" customWidth="1"/>
    <col min="15622" max="15622" width="13.5703125" style="11" customWidth="1"/>
    <col min="15623" max="15624" width="14.140625" style="11" customWidth="1"/>
    <col min="15625" max="15625" width="11.42578125" style="11" customWidth="1"/>
    <col min="15626" max="15626" width="14.28515625" style="11" customWidth="1"/>
    <col min="15627" max="15627" width="14.42578125" style="11" customWidth="1"/>
    <col min="15628" max="15628" width="11.5703125" style="11" customWidth="1"/>
    <col min="15629" max="15629" width="9.140625" style="11"/>
    <col min="15630" max="15630" width="14.28515625" style="11" customWidth="1"/>
    <col min="15631" max="15631" width="12.85546875" style="11" bestFit="1" customWidth="1"/>
    <col min="15632" max="15632" width="11.28515625" style="11" bestFit="1" customWidth="1"/>
    <col min="15633" max="15871" width="9.140625" style="11"/>
    <col min="15872" max="15872" width="5.140625" style="11" customWidth="1"/>
    <col min="15873" max="15873" width="37.28515625" style="11" customWidth="1"/>
    <col min="15874" max="15874" width="15.28515625" style="11" customWidth="1"/>
    <col min="15875" max="15875" width="16" style="11" customWidth="1"/>
    <col min="15876" max="15876" width="12.28515625" style="11" customWidth="1"/>
    <col min="15877" max="15877" width="15.140625" style="11" customWidth="1"/>
    <col min="15878" max="15878" width="13.5703125" style="11" customWidth="1"/>
    <col min="15879" max="15880" width="14.140625" style="11" customWidth="1"/>
    <col min="15881" max="15881" width="11.42578125" style="11" customWidth="1"/>
    <col min="15882" max="15882" width="14.28515625" style="11" customWidth="1"/>
    <col min="15883" max="15883" width="14.42578125" style="11" customWidth="1"/>
    <col min="15884" max="15884" width="11.5703125" style="11" customWidth="1"/>
    <col min="15885" max="15885" width="9.140625" style="11"/>
    <col min="15886" max="15886" width="14.28515625" style="11" customWidth="1"/>
    <col min="15887" max="15887" width="12.85546875" style="11" bestFit="1" customWidth="1"/>
    <col min="15888" max="15888" width="11.28515625" style="11" bestFit="1" customWidth="1"/>
    <col min="15889" max="16127" width="9.140625" style="11"/>
    <col min="16128" max="16128" width="5.140625" style="11" customWidth="1"/>
    <col min="16129" max="16129" width="37.28515625" style="11" customWidth="1"/>
    <col min="16130" max="16130" width="15.28515625" style="11" customWidth="1"/>
    <col min="16131" max="16131" width="16" style="11" customWidth="1"/>
    <col min="16132" max="16132" width="12.28515625" style="11" customWidth="1"/>
    <col min="16133" max="16133" width="15.140625" style="11" customWidth="1"/>
    <col min="16134" max="16134" width="13.5703125" style="11" customWidth="1"/>
    <col min="16135" max="16136" width="14.140625" style="11" customWidth="1"/>
    <col min="16137" max="16137" width="11.42578125" style="11" customWidth="1"/>
    <col min="16138" max="16138" width="14.28515625" style="11" customWidth="1"/>
    <col min="16139" max="16139" width="14.42578125" style="11" customWidth="1"/>
    <col min="16140" max="16140" width="11.5703125" style="11" customWidth="1"/>
    <col min="16141" max="16141" width="9.140625" style="11"/>
    <col min="16142" max="16142" width="14.28515625" style="11" customWidth="1"/>
    <col min="16143" max="16143" width="12.85546875" style="11" bestFit="1" customWidth="1"/>
    <col min="16144" max="16144" width="11.28515625" style="11" bestFit="1" customWidth="1"/>
    <col min="16145" max="16384" width="9.140625" style="11"/>
  </cols>
  <sheetData>
    <row r="1" spans="2:16" ht="12.75" thickBot="1" x14ac:dyDescent="0.25"/>
    <row r="2" spans="2:16" ht="22.5" customHeight="1" thickBot="1" x14ac:dyDescent="0.25">
      <c r="B2" s="106" t="s">
        <v>241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8"/>
    </row>
    <row r="3" spans="2:16" ht="17.25" customHeight="1" thickBot="1" x14ac:dyDescent="0.25">
      <c r="B3" s="109" t="s">
        <v>232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1"/>
    </row>
    <row r="4" spans="2:16" s="20" customFormat="1" ht="72" x14ac:dyDescent="0.2">
      <c r="B4" s="14" t="s">
        <v>213</v>
      </c>
      <c r="C4" s="15" t="s">
        <v>207</v>
      </c>
      <c r="D4" s="15" t="s">
        <v>208</v>
      </c>
      <c r="E4" s="15" t="s">
        <v>209</v>
      </c>
      <c r="F4" s="15" t="s">
        <v>210</v>
      </c>
      <c r="G4" s="15" t="s">
        <v>211</v>
      </c>
      <c r="H4" s="15" t="s">
        <v>212</v>
      </c>
      <c r="I4" s="15" t="s">
        <v>214</v>
      </c>
      <c r="J4" s="16" t="s">
        <v>215</v>
      </c>
      <c r="K4" s="16" t="s">
        <v>216</v>
      </c>
      <c r="L4" s="17" t="s">
        <v>240</v>
      </c>
      <c r="M4" s="18" t="s">
        <v>217</v>
      </c>
      <c r="N4" s="19"/>
    </row>
    <row r="5" spans="2:16" x14ac:dyDescent="0.2">
      <c r="B5" s="21"/>
      <c r="C5" s="22" t="s">
        <v>7</v>
      </c>
      <c r="D5" s="22" t="s">
        <v>8</v>
      </c>
      <c r="E5" s="22" t="s">
        <v>9</v>
      </c>
      <c r="F5" s="22" t="s">
        <v>10</v>
      </c>
      <c r="G5" s="22" t="s">
        <v>11</v>
      </c>
      <c r="H5" s="22" t="s">
        <v>12</v>
      </c>
      <c r="I5" s="23" t="s">
        <v>218</v>
      </c>
      <c r="J5" s="24" t="s">
        <v>219</v>
      </c>
      <c r="K5" s="25"/>
      <c r="L5" s="26"/>
      <c r="M5" s="27"/>
      <c r="O5" s="28"/>
    </row>
    <row r="6" spans="2:16" x14ac:dyDescent="0.2">
      <c r="B6" s="21" t="s">
        <v>20</v>
      </c>
      <c r="C6" s="26">
        <v>8002236.9699999997</v>
      </c>
      <c r="D6" s="26">
        <v>6924742.7700000005</v>
      </c>
      <c r="E6" s="26">
        <v>1077494.2</v>
      </c>
      <c r="F6" s="26">
        <v>6788297.7599999998</v>
      </c>
      <c r="G6" s="26">
        <v>0</v>
      </c>
      <c r="H6" s="26">
        <v>1213939.21</v>
      </c>
      <c r="I6" s="26">
        <f>D6-F6</f>
        <v>136445.01000000071</v>
      </c>
      <c r="J6" s="29">
        <f t="shared" ref="J6:J12" si="0">I6*100/D6</f>
        <v>1.9703982448434065</v>
      </c>
      <c r="K6" s="26">
        <v>7982237</v>
      </c>
      <c r="L6" s="26">
        <f t="shared" ref="L6:L11" si="1">C6-K6</f>
        <v>19999.969999999739</v>
      </c>
      <c r="M6" s="30">
        <f>F6*100/D6</f>
        <v>98.029601755156591</v>
      </c>
      <c r="O6" s="28"/>
      <c r="P6" s="28"/>
    </row>
    <row r="7" spans="2:16" x14ac:dyDescent="0.2">
      <c r="B7" s="21" t="s">
        <v>21</v>
      </c>
      <c r="C7" s="26">
        <v>2465241.86</v>
      </c>
      <c r="D7" s="26">
        <v>2465241.29</v>
      </c>
      <c r="E7" s="26">
        <v>0.56999999999999995</v>
      </c>
      <c r="F7" s="26">
        <v>1464699</v>
      </c>
      <c r="G7" s="26">
        <v>489409.88000000006</v>
      </c>
      <c r="H7" s="26">
        <v>511132.98</v>
      </c>
      <c r="I7" s="26">
        <f>D7-F7</f>
        <v>1000542.29</v>
      </c>
      <c r="J7" s="29">
        <f t="shared" si="0"/>
        <v>40.585978097097346</v>
      </c>
      <c r="K7" s="26">
        <v>2435230</v>
      </c>
      <c r="L7" s="26">
        <f t="shared" si="1"/>
        <v>30011.85999999987</v>
      </c>
      <c r="M7" s="30">
        <f t="shared" ref="M7:M11" si="2">F7*100/D7</f>
        <v>59.414021902902654</v>
      </c>
    </row>
    <row r="8" spans="2:16" x14ac:dyDescent="0.2">
      <c r="B8" s="21" t="s">
        <v>24</v>
      </c>
      <c r="C8" s="26">
        <v>232000</v>
      </c>
      <c r="D8" s="26">
        <v>232000</v>
      </c>
      <c r="E8" s="26">
        <v>0</v>
      </c>
      <c r="F8" s="26">
        <v>163288.64000000001</v>
      </c>
      <c r="G8" s="26">
        <v>3360.7799999999997</v>
      </c>
      <c r="H8" s="26">
        <v>65350.58</v>
      </c>
      <c r="I8" s="26">
        <f>D8-F8</f>
        <v>68711.359999999986</v>
      </c>
      <c r="J8" s="29">
        <f t="shared" si="0"/>
        <v>29.616965517241372</v>
      </c>
      <c r="K8" s="26">
        <v>232000</v>
      </c>
      <c r="L8" s="26">
        <f t="shared" si="1"/>
        <v>0</v>
      </c>
      <c r="M8" s="30">
        <f t="shared" si="2"/>
        <v>70.383034482758632</v>
      </c>
    </row>
    <row r="9" spans="2:16" x14ac:dyDescent="0.2">
      <c r="B9" s="21" t="s">
        <v>125</v>
      </c>
      <c r="C9" s="26">
        <v>417214.45999999996</v>
      </c>
      <c r="D9" s="26">
        <v>414096.16</v>
      </c>
      <c r="E9" s="26">
        <v>3118.3</v>
      </c>
      <c r="F9" s="26">
        <v>366229.6</v>
      </c>
      <c r="G9" s="26">
        <v>22227.5</v>
      </c>
      <c r="H9" s="26">
        <v>28757.360000000001</v>
      </c>
      <c r="I9" s="26">
        <f>D9-F9</f>
        <v>47866.559999999998</v>
      </c>
      <c r="J9" s="29">
        <f t="shared" si="0"/>
        <v>11.559286132960036</v>
      </c>
      <c r="K9" s="26">
        <v>382000</v>
      </c>
      <c r="L9" s="26">
        <f t="shared" si="1"/>
        <v>35214.459999999963</v>
      </c>
      <c r="M9" s="30">
        <f t="shared" si="2"/>
        <v>88.440713867039975</v>
      </c>
      <c r="O9" s="28"/>
    </row>
    <row r="10" spans="2:16" x14ac:dyDescent="0.2">
      <c r="B10" s="21" t="s">
        <v>16</v>
      </c>
      <c r="C10" s="26">
        <v>4598674.4999999991</v>
      </c>
      <c r="D10" s="26">
        <v>4359303.42</v>
      </c>
      <c r="E10" s="26">
        <v>239371.08000000002</v>
      </c>
      <c r="F10" s="26">
        <v>1678456.6</v>
      </c>
      <c r="G10" s="26">
        <v>2467240.7999999998</v>
      </c>
      <c r="H10" s="26">
        <v>452977.1</v>
      </c>
      <c r="I10" s="26">
        <f>D10-F10</f>
        <v>2680846.8199999998</v>
      </c>
      <c r="J10" s="29">
        <f t="shared" si="0"/>
        <v>61.497137540382532</v>
      </c>
      <c r="K10" s="26">
        <v>3965472</v>
      </c>
      <c r="L10" s="26">
        <f>C10-K10</f>
        <v>633202.49999999907</v>
      </c>
      <c r="M10" s="30">
        <f t="shared" si="2"/>
        <v>38.502862459617461</v>
      </c>
      <c r="P10" s="28"/>
    </row>
    <row r="11" spans="2:16" ht="12.75" thickBot="1" x14ac:dyDescent="0.25">
      <c r="B11" s="31" t="s">
        <v>220</v>
      </c>
      <c r="C11" s="32"/>
      <c r="D11" s="32"/>
      <c r="E11" s="32"/>
      <c r="F11" s="32"/>
      <c r="G11" s="32"/>
      <c r="H11" s="32"/>
      <c r="I11" s="32">
        <v>0</v>
      </c>
      <c r="J11" s="33" t="e">
        <f t="shared" si="0"/>
        <v>#DIV/0!</v>
      </c>
      <c r="K11" s="34"/>
      <c r="L11" s="32">
        <f t="shared" si="1"/>
        <v>0</v>
      </c>
      <c r="M11" s="35" t="e">
        <f t="shared" si="2"/>
        <v>#DIV/0!</v>
      </c>
      <c r="O11" s="28"/>
    </row>
    <row r="12" spans="2:16" s="20" customFormat="1" ht="12.75" thickBot="1" x14ac:dyDescent="0.25">
      <c r="B12" s="36" t="s">
        <v>221</v>
      </c>
      <c r="C12" s="37">
        <f t="shared" ref="C12:I12" si="3">SUM(C6:C11)</f>
        <v>15715367.789999999</v>
      </c>
      <c r="D12" s="37">
        <f t="shared" si="3"/>
        <v>14395383.640000001</v>
      </c>
      <c r="E12" s="37">
        <f t="shared" si="3"/>
        <v>1319984.1500000001</v>
      </c>
      <c r="F12" s="37">
        <f t="shared" si="3"/>
        <v>10460971.6</v>
      </c>
      <c r="G12" s="37">
        <f t="shared" si="3"/>
        <v>2982238.96</v>
      </c>
      <c r="H12" s="37">
        <f t="shared" si="3"/>
        <v>2272157.23</v>
      </c>
      <c r="I12" s="37">
        <f t="shared" si="3"/>
        <v>3934412.0400000005</v>
      </c>
      <c r="J12" s="38">
        <f t="shared" si="0"/>
        <v>27.331067642181992</v>
      </c>
      <c r="K12" s="39">
        <f>SUM(K6:K11)</f>
        <v>14996939</v>
      </c>
      <c r="L12" s="39">
        <f>SUM(L6:L11)</f>
        <v>718428.78999999864</v>
      </c>
      <c r="M12" s="40">
        <f>F12*100/D12</f>
        <v>72.668932357818008</v>
      </c>
      <c r="N12" s="19"/>
      <c r="O12" s="41"/>
      <c r="P12" s="41"/>
    </row>
    <row r="13" spans="2:16" ht="12.75" thickBot="1" x14ac:dyDescent="0.25">
      <c r="B13" s="42"/>
      <c r="C13" s="43"/>
      <c r="D13" s="43"/>
      <c r="E13" s="43"/>
      <c r="F13" s="43"/>
      <c r="G13" s="43"/>
      <c r="H13" s="43"/>
      <c r="I13" s="43"/>
      <c r="J13" s="44"/>
      <c r="K13" s="45"/>
      <c r="O13" s="28"/>
      <c r="P13" s="28"/>
    </row>
    <row r="14" spans="2:16" s="20" customFormat="1" ht="15.75" customHeight="1" thickBot="1" x14ac:dyDescent="0.25">
      <c r="B14" s="112" t="s">
        <v>233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4"/>
      <c r="N14" s="19"/>
    </row>
    <row r="15" spans="2:16" s="20" customFormat="1" ht="72" x14ac:dyDescent="0.2">
      <c r="B15" s="14" t="s">
        <v>222</v>
      </c>
      <c r="C15" s="15" t="s">
        <v>207</v>
      </c>
      <c r="D15" s="15" t="s">
        <v>208</v>
      </c>
      <c r="E15" s="15" t="s">
        <v>209</v>
      </c>
      <c r="F15" s="15" t="s">
        <v>210</v>
      </c>
      <c r="G15" s="15" t="s">
        <v>211</v>
      </c>
      <c r="H15" s="15" t="s">
        <v>212</v>
      </c>
      <c r="I15" s="15" t="s">
        <v>214</v>
      </c>
      <c r="J15" s="16" t="s">
        <v>215</v>
      </c>
      <c r="K15" s="16" t="s">
        <v>216</v>
      </c>
      <c r="L15" s="17" t="s">
        <v>240</v>
      </c>
      <c r="M15" s="46" t="s">
        <v>223</v>
      </c>
      <c r="N15" s="19"/>
    </row>
    <row r="16" spans="2:16" x14ac:dyDescent="0.2">
      <c r="B16" s="21"/>
      <c r="C16" s="47" t="s">
        <v>7</v>
      </c>
      <c r="D16" s="47" t="s">
        <v>8</v>
      </c>
      <c r="E16" s="47" t="s">
        <v>9</v>
      </c>
      <c r="F16" s="47" t="s">
        <v>10</v>
      </c>
      <c r="G16" s="47" t="s">
        <v>11</v>
      </c>
      <c r="H16" s="47" t="s">
        <v>12</v>
      </c>
      <c r="I16" s="23" t="s">
        <v>218</v>
      </c>
      <c r="J16" s="24" t="s">
        <v>219</v>
      </c>
      <c r="K16" s="25"/>
      <c r="L16" s="26"/>
      <c r="M16" s="27"/>
    </row>
    <row r="17" spans="2:16" x14ac:dyDescent="0.2">
      <c r="B17" s="21" t="s">
        <v>13</v>
      </c>
      <c r="C17" s="48">
        <v>144804</v>
      </c>
      <c r="D17" s="48">
        <v>144804</v>
      </c>
      <c r="E17" s="48">
        <v>0</v>
      </c>
      <c r="F17" s="48">
        <v>0</v>
      </c>
      <c r="G17" s="48">
        <v>144804</v>
      </c>
      <c r="H17" s="48">
        <v>0</v>
      </c>
      <c r="I17" s="26">
        <f t="shared" ref="I17:I23" si="4">D17-F17</f>
        <v>144804</v>
      </c>
      <c r="J17" s="29">
        <f>I17*100/D17</f>
        <v>100</v>
      </c>
      <c r="K17" s="25"/>
      <c r="L17" s="26">
        <f t="shared" ref="L17:L23" si="5">C17-K17</f>
        <v>144804</v>
      </c>
      <c r="M17" s="30">
        <f>F17*100/D17</f>
        <v>0</v>
      </c>
    </row>
    <row r="18" spans="2:16" x14ac:dyDescent="0.2">
      <c r="B18" s="21" t="s">
        <v>18</v>
      </c>
      <c r="C18" s="26">
        <v>13690715.98</v>
      </c>
      <c r="D18" s="26">
        <v>12613221.779999999</v>
      </c>
      <c r="E18" s="26">
        <v>1077494.2</v>
      </c>
      <c r="F18" s="26">
        <v>9261620.5199999977</v>
      </c>
      <c r="G18" s="26">
        <v>2594951.44</v>
      </c>
      <c r="H18" s="26">
        <v>1834144.02</v>
      </c>
      <c r="I18" s="26">
        <f t="shared" si="4"/>
        <v>3351601.2600000016</v>
      </c>
      <c r="J18" s="29">
        <f>I18*100/D18</f>
        <v>26.572126602216947</v>
      </c>
      <c r="K18" s="26">
        <v>13690716</v>
      </c>
      <c r="L18" s="26">
        <f t="shared" si="5"/>
        <v>-1.9999999552965164E-2</v>
      </c>
      <c r="M18" s="30">
        <f>F18*100/D18</f>
        <v>73.42787339778306</v>
      </c>
    </row>
    <row r="19" spans="2:16" x14ac:dyDescent="0.2">
      <c r="B19" s="21" t="s">
        <v>124</v>
      </c>
      <c r="C19" s="26">
        <v>1306222.99</v>
      </c>
      <c r="D19" s="26">
        <v>1063733.04</v>
      </c>
      <c r="E19" s="26">
        <v>242489.95</v>
      </c>
      <c r="F19" s="26">
        <v>824746.23</v>
      </c>
      <c r="G19" s="26">
        <v>130378.51</v>
      </c>
      <c r="H19" s="26">
        <v>351098.25</v>
      </c>
      <c r="I19" s="26">
        <f t="shared" si="4"/>
        <v>238986.81000000006</v>
      </c>
      <c r="J19" s="29">
        <f t="shared" ref="J19:J23" si="6">I19*100/D19</f>
        <v>22.466803325014713</v>
      </c>
      <c r="K19" s="26">
        <v>1306223</v>
      </c>
      <c r="L19" s="26">
        <f t="shared" si="5"/>
        <v>-1.0000000009313226E-2</v>
      </c>
      <c r="M19" s="30">
        <f t="shared" ref="M19:M23" si="7">F19*100/D19</f>
        <v>77.533196674985291</v>
      </c>
    </row>
    <row r="20" spans="2:16" x14ac:dyDescent="0.2">
      <c r="B20" s="49" t="s">
        <v>139</v>
      </c>
      <c r="C20" s="26">
        <v>528369.28</v>
      </c>
      <c r="D20" s="26">
        <v>528369.28</v>
      </c>
      <c r="E20" s="26">
        <v>0</v>
      </c>
      <c r="F20" s="50">
        <v>340245.81</v>
      </c>
      <c r="G20" s="50">
        <v>112105.01</v>
      </c>
      <c r="H20" s="26">
        <v>76018.460000000006</v>
      </c>
      <c r="I20" s="26">
        <f t="shared" si="4"/>
        <v>188123.47000000003</v>
      </c>
      <c r="J20" s="29"/>
      <c r="K20" s="25"/>
      <c r="L20" s="26"/>
      <c r="M20" s="30">
        <f t="shared" si="7"/>
        <v>64.395456526162917</v>
      </c>
      <c r="P20" s="28"/>
    </row>
    <row r="21" spans="2:16" x14ac:dyDescent="0.2">
      <c r="B21" s="21" t="s">
        <v>184</v>
      </c>
      <c r="C21" s="26">
        <v>23263.32</v>
      </c>
      <c r="D21" s="26">
        <v>23263.32</v>
      </c>
      <c r="E21" s="26">
        <v>0</v>
      </c>
      <c r="F21" s="50">
        <v>12370</v>
      </c>
      <c r="G21" s="50">
        <v>0</v>
      </c>
      <c r="H21" s="26">
        <v>10893.32</v>
      </c>
      <c r="I21" s="26">
        <f t="shared" si="4"/>
        <v>10893.32</v>
      </c>
      <c r="J21" s="29">
        <f t="shared" si="6"/>
        <v>46.826162387827708</v>
      </c>
      <c r="K21" s="25"/>
      <c r="L21" s="26">
        <f t="shared" si="5"/>
        <v>23263.32</v>
      </c>
      <c r="M21" s="30">
        <f t="shared" si="7"/>
        <v>53.173837612172299</v>
      </c>
      <c r="P21" s="28"/>
    </row>
    <row r="22" spans="2:16" x14ac:dyDescent="0.2">
      <c r="B22" s="21" t="s">
        <v>203</v>
      </c>
      <c r="C22" s="26">
        <v>21989.040000000001</v>
      </c>
      <c r="D22" s="26">
        <v>21989.040000000001</v>
      </c>
      <c r="E22" s="26">
        <v>0</v>
      </c>
      <c r="F22" s="50">
        <v>21989.040000000001</v>
      </c>
      <c r="G22" s="50">
        <v>0</v>
      </c>
      <c r="H22" s="26">
        <v>0</v>
      </c>
      <c r="I22" s="26">
        <f t="shared" si="4"/>
        <v>0</v>
      </c>
      <c r="J22" s="29">
        <f t="shared" si="6"/>
        <v>0</v>
      </c>
      <c r="K22" s="25"/>
      <c r="L22" s="26">
        <f t="shared" si="5"/>
        <v>21989.040000000001</v>
      </c>
      <c r="M22" s="30">
        <f t="shared" si="7"/>
        <v>100</v>
      </c>
      <c r="P22" s="28"/>
    </row>
    <row r="23" spans="2:16" ht="12.75" thickBot="1" x14ac:dyDescent="0.25">
      <c r="B23" s="31" t="s">
        <v>204</v>
      </c>
      <c r="C23" s="32">
        <v>3.18</v>
      </c>
      <c r="D23" s="32">
        <v>3.18</v>
      </c>
      <c r="E23" s="32">
        <v>0</v>
      </c>
      <c r="F23" s="32">
        <v>0</v>
      </c>
      <c r="G23" s="32">
        <v>0</v>
      </c>
      <c r="H23" s="32">
        <v>3.18</v>
      </c>
      <c r="I23" s="32">
        <f t="shared" si="4"/>
        <v>3.18</v>
      </c>
      <c r="J23" s="33">
        <f t="shared" si="6"/>
        <v>100</v>
      </c>
      <c r="K23" s="34"/>
      <c r="L23" s="32">
        <f t="shared" si="5"/>
        <v>3.18</v>
      </c>
      <c r="M23" s="35">
        <f t="shared" si="7"/>
        <v>0</v>
      </c>
    </row>
    <row r="24" spans="2:16" s="20" customFormat="1" ht="12.75" thickBot="1" x14ac:dyDescent="0.25">
      <c r="B24" s="36" t="s">
        <v>221</v>
      </c>
      <c r="C24" s="37">
        <f>SUM(C17:C23)</f>
        <v>15715367.789999999</v>
      </c>
      <c r="D24" s="37">
        <f>SUM(D17:D23)</f>
        <v>14395383.639999999</v>
      </c>
      <c r="E24" s="37">
        <f t="shared" ref="E24:F24" si="8">SUM(E17:E23)</f>
        <v>1319984.1499999999</v>
      </c>
      <c r="F24" s="37">
        <f t="shared" si="8"/>
        <v>10460971.599999998</v>
      </c>
      <c r="G24" s="37">
        <f>SUM(G17:G23)</f>
        <v>2982238.9599999995</v>
      </c>
      <c r="H24" s="37">
        <f>SUM(H17:H23)</f>
        <v>2272157.23</v>
      </c>
      <c r="I24" s="37">
        <f>SUM(I17:I23)</f>
        <v>3934412.0400000019</v>
      </c>
      <c r="J24" s="38">
        <f>I24*100/D24</f>
        <v>27.331067642182006</v>
      </c>
      <c r="K24" s="37">
        <f t="shared" ref="K24" si="9">SUM(K17:K23)</f>
        <v>14996939</v>
      </c>
      <c r="L24" s="37">
        <f t="shared" ref="L24" si="10">SUM(L17:L23)</f>
        <v>190059.51000000045</v>
      </c>
      <c r="M24" s="51">
        <f>F24*100/D24</f>
        <v>72.668932357817994</v>
      </c>
      <c r="N24" s="19"/>
    </row>
    <row r="25" spans="2:16" ht="12.75" thickBot="1" x14ac:dyDescent="0.25">
      <c r="C25" s="12"/>
      <c r="K25" s="45"/>
    </row>
    <row r="26" spans="2:16" ht="15.75" customHeight="1" thickBot="1" x14ac:dyDescent="0.25">
      <c r="B26" s="112" t="s">
        <v>234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4"/>
    </row>
    <row r="27" spans="2:16" ht="72" x14ac:dyDescent="0.2">
      <c r="B27" s="52"/>
      <c r="C27" s="15" t="s">
        <v>207</v>
      </c>
      <c r="D27" s="15" t="s">
        <v>208</v>
      </c>
      <c r="E27" s="15" t="s">
        <v>209</v>
      </c>
      <c r="F27" s="15" t="s">
        <v>210</v>
      </c>
      <c r="G27" s="15" t="s">
        <v>211</v>
      </c>
      <c r="H27" s="15" t="s">
        <v>212</v>
      </c>
      <c r="I27" s="15" t="s">
        <v>214</v>
      </c>
      <c r="J27" s="16" t="s">
        <v>215</v>
      </c>
      <c r="K27" s="16" t="s">
        <v>216</v>
      </c>
      <c r="L27" s="17" t="s">
        <v>240</v>
      </c>
      <c r="M27" s="46" t="s">
        <v>217</v>
      </c>
    </row>
    <row r="28" spans="2:16" x14ac:dyDescent="0.2">
      <c r="B28" s="53" t="s">
        <v>224</v>
      </c>
      <c r="C28" s="47" t="s">
        <v>7</v>
      </c>
      <c r="D28" s="47" t="s">
        <v>8</v>
      </c>
      <c r="E28" s="47" t="s">
        <v>9</v>
      </c>
      <c r="F28" s="47" t="s">
        <v>10</v>
      </c>
      <c r="G28" s="47" t="s">
        <v>11</v>
      </c>
      <c r="H28" s="47" t="s">
        <v>12</v>
      </c>
      <c r="I28" s="23" t="s">
        <v>218</v>
      </c>
      <c r="J28" s="54" t="s">
        <v>219</v>
      </c>
      <c r="K28" s="25"/>
      <c r="L28" s="26"/>
      <c r="M28" s="30"/>
    </row>
    <row r="29" spans="2:16" x14ac:dyDescent="0.2">
      <c r="B29" s="21" t="s">
        <v>20</v>
      </c>
      <c r="C29" s="26">
        <v>7947236.9799999995</v>
      </c>
      <c r="D29" s="26">
        <v>6869742.7800000003</v>
      </c>
      <c r="E29" s="26">
        <v>1077494.2</v>
      </c>
      <c r="F29" s="26">
        <v>6788297.7599999998</v>
      </c>
      <c r="G29" s="26">
        <v>0</v>
      </c>
      <c r="H29" s="26">
        <v>1158939.22</v>
      </c>
      <c r="I29" s="26">
        <f t="shared" ref="I29:I34" si="11">D29-F29</f>
        <v>81445.020000000484</v>
      </c>
      <c r="J29" s="29">
        <f>I29*100/D29</f>
        <v>1.1855614192297383</v>
      </c>
      <c r="K29" s="55">
        <v>7947237</v>
      </c>
      <c r="L29" s="26">
        <f>C29-K29</f>
        <v>-2.0000000484287739E-2</v>
      </c>
      <c r="M29" s="30">
        <f t="shared" ref="M29:M34" si="12">F29*100/D29</f>
        <v>98.814438580770272</v>
      </c>
    </row>
    <row r="30" spans="2:16" x14ac:dyDescent="0.2">
      <c r="B30" s="21" t="s">
        <v>21</v>
      </c>
      <c r="C30" s="26">
        <v>2314230</v>
      </c>
      <c r="D30" s="26">
        <v>2314230</v>
      </c>
      <c r="E30" s="26">
        <v>0</v>
      </c>
      <c r="F30" s="26">
        <v>1354113.09</v>
      </c>
      <c r="G30" s="26">
        <v>468638.24000000005</v>
      </c>
      <c r="H30" s="26">
        <v>491478.67</v>
      </c>
      <c r="I30" s="26">
        <f t="shared" si="11"/>
        <v>960116.90999999992</v>
      </c>
      <c r="J30" s="29">
        <f>I30*100/D30</f>
        <v>41.487531922064782</v>
      </c>
      <c r="K30" s="55">
        <v>2314230</v>
      </c>
      <c r="L30" s="26">
        <f>C30-K30</f>
        <v>0</v>
      </c>
      <c r="M30" s="30">
        <f t="shared" si="12"/>
        <v>58.51246807793521</v>
      </c>
    </row>
    <row r="31" spans="2:16" x14ac:dyDescent="0.2">
      <c r="B31" s="21" t="s">
        <v>24</v>
      </c>
      <c r="C31" s="26">
        <v>232000</v>
      </c>
      <c r="D31" s="26">
        <v>232000</v>
      </c>
      <c r="E31" s="26">
        <v>0</v>
      </c>
      <c r="F31" s="26">
        <v>163288.64000000001</v>
      </c>
      <c r="G31" s="26">
        <v>3360.7799999999997</v>
      </c>
      <c r="H31" s="26">
        <v>65350.58</v>
      </c>
      <c r="I31" s="26">
        <f t="shared" si="11"/>
        <v>68711.359999999986</v>
      </c>
      <c r="J31" s="29">
        <f>I31*100/D31</f>
        <v>29.616965517241372</v>
      </c>
      <c r="K31" s="55">
        <v>232000</v>
      </c>
      <c r="L31" s="26">
        <f>C31-K31</f>
        <v>0</v>
      </c>
      <c r="M31" s="30">
        <f t="shared" si="12"/>
        <v>70.383034482758632</v>
      </c>
    </row>
    <row r="32" spans="2:16" x14ac:dyDescent="0.2">
      <c r="B32" s="21" t="s">
        <v>16</v>
      </c>
      <c r="C32" s="26">
        <v>3197249</v>
      </c>
      <c r="D32" s="26">
        <v>3197249</v>
      </c>
      <c r="E32" s="26">
        <v>0</v>
      </c>
      <c r="F32" s="26">
        <v>955921.03</v>
      </c>
      <c r="G32" s="26">
        <v>2122952.42</v>
      </c>
      <c r="H32" s="26">
        <v>118375.54999999999</v>
      </c>
      <c r="I32" s="26">
        <f t="shared" si="11"/>
        <v>2241327.9699999997</v>
      </c>
      <c r="J32" s="29">
        <f>I32*100/D32</f>
        <v>70.101764673317589</v>
      </c>
      <c r="K32" s="55">
        <v>3197249</v>
      </c>
      <c r="L32" s="26">
        <f>C32-K32</f>
        <v>0</v>
      </c>
      <c r="M32" s="30">
        <f t="shared" si="12"/>
        <v>29.898235326682407</v>
      </c>
    </row>
    <row r="33" spans="2:14" ht="12.75" thickBot="1" x14ac:dyDescent="0.25">
      <c r="B33" s="31" t="s">
        <v>220</v>
      </c>
      <c r="C33" s="32"/>
      <c r="D33" s="32"/>
      <c r="E33" s="32"/>
      <c r="F33" s="32"/>
      <c r="G33" s="32"/>
      <c r="H33" s="32"/>
      <c r="I33" s="32">
        <f t="shared" si="11"/>
        <v>0</v>
      </c>
      <c r="J33" s="33"/>
      <c r="K33" s="13"/>
      <c r="L33" s="32"/>
      <c r="M33" s="35" t="e">
        <f t="shared" si="12"/>
        <v>#DIV/0!</v>
      </c>
    </row>
    <row r="34" spans="2:14" s="20" customFormat="1" ht="12.75" thickBot="1" x14ac:dyDescent="0.25">
      <c r="B34" s="36" t="s">
        <v>225</v>
      </c>
      <c r="C34" s="37">
        <f t="shared" ref="C34:H34" si="13">SUM(C29:C33)</f>
        <v>13690715.98</v>
      </c>
      <c r="D34" s="37">
        <f t="shared" si="13"/>
        <v>12613221.780000001</v>
      </c>
      <c r="E34" s="37">
        <f t="shared" si="13"/>
        <v>1077494.2</v>
      </c>
      <c r="F34" s="37">
        <f t="shared" si="13"/>
        <v>9261620.5199999996</v>
      </c>
      <c r="G34" s="37">
        <f t="shared" si="13"/>
        <v>2594951.44</v>
      </c>
      <c r="H34" s="37">
        <f t="shared" si="13"/>
        <v>1834144.02</v>
      </c>
      <c r="I34" s="56">
        <f t="shared" si="11"/>
        <v>3351601.2600000016</v>
      </c>
      <c r="J34" s="38">
        <f>I34*100/D34</f>
        <v>26.572126602216944</v>
      </c>
      <c r="K34" s="39">
        <f>SUM(K29:K32)</f>
        <v>13690716</v>
      </c>
      <c r="L34" s="39">
        <f>SUM(L29:L33)</f>
        <v>-2.0000000484287739E-2</v>
      </c>
      <c r="M34" s="51">
        <f t="shared" si="12"/>
        <v>73.42787339778306</v>
      </c>
      <c r="N34" s="19"/>
    </row>
    <row r="35" spans="2:14" ht="12.75" thickBot="1" x14ac:dyDescent="0.25">
      <c r="B35" s="42"/>
      <c r="C35" s="43"/>
      <c r="D35" s="43"/>
      <c r="E35" s="43"/>
      <c r="F35" s="43"/>
      <c r="G35" s="43"/>
      <c r="H35" s="43"/>
      <c r="I35" s="43"/>
      <c r="J35" s="44"/>
      <c r="K35" s="45"/>
    </row>
    <row r="36" spans="2:14" s="20" customFormat="1" ht="17.25" customHeight="1" thickBot="1" x14ac:dyDescent="0.25">
      <c r="B36" s="109" t="s">
        <v>235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1"/>
      <c r="N36" s="19"/>
    </row>
    <row r="37" spans="2:14" s="20" customFormat="1" ht="72" x14ac:dyDescent="0.2">
      <c r="B37" s="57">
        <v>3</v>
      </c>
      <c r="C37" s="15" t="s">
        <v>207</v>
      </c>
      <c r="D37" s="15" t="s">
        <v>208</v>
      </c>
      <c r="E37" s="15" t="s">
        <v>209</v>
      </c>
      <c r="F37" s="15" t="s">
        <v>210</v>
      </c>
      <c r="G37" s="15" t="s">
        <v>211</v>
      </c>
      <c r="H37" s="15" t="s">
        <v>212</v>
      </c>
      <c r="I37" s="15" t="s">
        <v>214</v>
      </c>
      <c r="J37" s="16" t="s">
        <v>215</v>
      </c>
      <c r="K37" s="16" t="s">
        <v>216</v>
      </c>
      <c r="L37" s="17" t="s">
        <v>240</v>
      </c>
      <c r="M37" s="46" t="s">
        <v>217</v>
      </c>
      <c r="N37" s="19"/>
    </row>
    <row r="38" spans="2:14" ht="12.75" thickBot="1" x14ac:dyDescent="0.25">
      <c r="B38" s="49" t="s">
        <v>224</v>
      </c>
      <c r="C38" s="58" t="s">
        <v>7</v>
      </c>
      <c r="D38" s="58" t="s">
        <v>8</v>
      </c>
      <c r="E38" s="58" t="s">
        <v>9</v>
      </c>
      <c r="F38" s="58" t="s">
        <v>10</v>
      </c>
      <c r="G38" s="58" t="s">
        <v>11</v>
      </c>
      <c r="H38" s="58" t="s">
        <v>12</v>
      </c>
      <c r="I38" s="58" t="s">
        <v>218</v>
      </c>
      <c r="J38" s="24" t="s">
        <v>219</v>
      </c>
      <c r="K38" s="25"/>
      <c r="L38" s="26"/>
      <c r="M38" s="30"/>
    </row>
    <row r="39" spans="2:14" x14ac:dyDescent="0.2">
      <c r="B39" s="21" t="s">
        <v>20</v>
      </c>
      <c r="C39" s="91">
        <v>34999.990000000005</v>
      </c>
      <c r="D39" s="91">
        <v>34999.990000000005</v>
      </c>
      <c r="E39" s="91">
        <v>0</v>
      </c>
      <c r="F39" s="91">
        <v>0</v>
      </c>
      <c r="G39" s="91">
        <v>0</v>
      </c>
      <c r="H39" s="92">
        <v>34999.990000000005</v>
      </c>
      <c r="I39" s="26">
        <f>D39-F39</f>
        <v>34999.990000000005</v>
      </c>
      <c r="J39" s="29">
        <f t="shared" ref="J39:J44" si="14">I39*100/D39</f>
        <v>100</v>
      </c>
      <c r="K39" s="25">
        <v>35000</v>
      </c>
      <c r="L39" s="26">
        <f t="shared" ref="L39:L44" si="15">C39-K39</f>
        <v>-9.9999999947613105E-3</v>
      </c>
      <c r="M39" s="30">
        <f t="shared" ref="M39:M44" si="16">F39*100/D39</f>
        <v>0</v>
      </c>
    </row>
    <row r="40" spans="2:14" x14ac:dyDescent="0.2">
      <c r="B40" s="21" t="s">
        <v>21</v>
      </c>
      <c r="C40" s="93">
        <v>121000</v>
      </c>
      <c r="D40" s="93">
        <v>120999.43</v>
      </c>
      <c r="E40" s="93">
        <v>0.56999999999999995</v>
      </c>
      <c r="F40" s="93">
        <v>84585.91</v>
      </c>
      <c r="G40" s="93">
        <v>20771.64</v>
      </c>
      <c r="H40" s="94">
        <v>15642.45</v>
      </c>
      <c r="I40" s="26">
        <f>D40-F40</f>
        <v>36413.51999999999</v>
      </c>
      <c r="J40" s="29">
        <f t="shared" si="14"/>
        <v>30.093959946753461</v>
      </c>
      <c r="K40" s="25">
        <v>121000</v>
      </c>
      <c r="L40" s="26">
        <f t="shared" si="15"/>
        <v>0</v>
      </c>
      <c r="M40" s="30">
        <f t="shared" si="16"/>
        <v>69.906040053246542</v>
      </c>
    </row>
    <row r="41" spans="2:14" x14ac:dyDescent="0.2">
      <c r="B41" s="21" t="s">
        <v>125</v>
      </c>
      <c r="C41" s="93">
        <v>382000</v>
      </c>
      <c r="D41" s="93">
        <v>378881.7</v>
      </c>
      <c r="E41" s="93">
        <v>3118.3</v>
      </c>
      <c r="F41" s="93">
        <v>331870.56</v>
      </c>
      <c r="G41" s="93">
        <v>22227.5</v>
      </c>
      <c r="H41" s="94">
        <v>27901.94</v>
      </c>
      <c r="I41" s="26">
        <f>D41-F41</f>
        <v>47011.140000000014</v>
      </c>
      <c r="J41" s="29">
        <f t="shared" si="14"/>
        <v>12.407867680070064</v>
      </c>
      <c r="K41" s="25">
        <v>382000</v>
      </c>
      <c r="L41" s="26">
        <f t="shared" si="15"/>
        <v>0</v>
      </c>
      <c r="M41" s="30">
        <f t="shared" si="16"/>
        <v>87.592132319929945</v>
      </c>
    </row>
    <row r="42" spans="2:14" ht="12.75" thickBot="1" x14ac:dyDescent="0.25">
      <c r="B42" s="21" t="s">
        <v>16</v>
      </c>
      <c r="C42" s="95">
        <v>768223</v>
      </c>
      <c r="D42" s="95">
        <v>528851.91999999993</v>
      </c>
      <c r="E42" s="95">
        <v>239371.08000000002</v>
      </c>
      <c r="F42" s="95">
        <v>408289.75999999995</v>
      </c>
      <c r="G42" s="95">
        <v>87379.37</v>
      </c>
      <c r="H42" s="96">
        <v>272553.87</v>
      </c>
      <c r="I42" s="26">
        <f>D42-F42</f>
        <v>120562.15999999997</v>
      </c>
      <c r="J42" s="29">
        <f t="shared" si="14"/>
        <v>22.796959874892767</v>
      </c>
      <c r="K42" s="25">
        <v>768223</v>
      </c>
      <c r="L42" s="26">
        <f t="shared" si="15"/>
        <v>0</v>
      </c>
      <c r="M42" s="30">
        <f t="shared" si="16"/>
        <v>77.203040125107222</v>
      </c>
    </row>
    <row r="43" spans="2:14" ht="12.75" thickBot="1" x14ac:dyDescent="0.25">
      <c r="B43" s="31" t="s">
        <v>220</v>
      </c>
      <c r="C43" s="32"/>
      <c r="D43" s="59"/>
      <c r="E43" s="13"/>
      <c r="F43" s="59"/>
      <c r="G43" s="59"/>
      <c r="H43" s="59"/>
      <c r="I43" s="32">
        <f>D43-F43</f>
        <v>0</v>
      </c>
      <c r="J43" s="33" t="e">
        <f t="shared" si="14"/>
        <v>#DIV/0!</v>
      </c>
      <c r="K43" s="34"/>
      <c r="L43" s="32">
        <f t="shared" si="15"/>
        <v>0</v>
      </c>
      <c r="M43" s="35" t="e">
        <f t="shared" si="16"/>
        <v>#DIV/0!</v>
      </c>
    </row>
    <row r="44" spans="2:14" s="20" customFormat="1" ht="12.75" thickBot="1" x14ac:dyDescent="0.25">
      <c r="B44" s="36" t="s">
        <v>226</v>
      </c>
      <c r="C44" s="37">
        <f>SUM(C39:C43)</f>
        <v>1306222.99</v>
      </c>
      <c r="D44" s="37">
        <f t="shared" ref="D44:I44" si="17">SUM(D39:D43)</f>
        <v>1063733.04</v>
      </c>
      <c r="E44" s="37">
        <f t="shared" si="17"/>
        <v>242489.95</v>
      </c>
      <c r="F44" s="37">
        <f t="shared" si="17"/>
        <v>824746.23</v>
      </c>
      <c r="G44" s="37">
        <f t="shared" si="17"/>
        <v>130378.51</v>
      </c>
      <c r="H44" s="37">
        <f t="shared" si="17"/>
        <v>351098.25</v>
      </c>
      <c r="I44" s="37">
        <f t="shared" si="17"/>
        <v>238986.81</v>
      </c>
      <c r="J44" s="38">
        <f t="shared" si="14"/>
        <v>22.466803325014705</v>
      </c>
      <c r="K44" s="39">
        <f>SUM(K39:K43)</f>
        <v>1306223</v>
      </c>
      <c r="L44" s="56">
        <f t="shared" si="15"/>
        <v>-1.0000000009313226E-2</v>
      </c>
      <c r="M44" s="51">
        <f t="shared" si="16"/>
        <v>77.533196674985291</v>
      </c>
      <c r="N44" s="19"/>
    </row>
    <row r="46" spans="2:14" ht="12.75" thickBot="1" x14ac:dyDescent="0.25"/>
    <row r="47" spans="2:14" ht="18" customHeight="1" thickBot="1" x14ac:dyDescent="0.25">
      <c r="B47" s="115" t="s">
        <v>236</v>
      </c>
      <c r="C47" s="116"/>
      <c r="D47" s="116"/>
      <c r="E47" s="116"/>
      <c r="F47" s="116"/>
      <c r="G47" s="116"/>
      <c r="H47" s="116"/>
      <c r="I47" s="116"/>
      <c r="J47" s="116"/>
      <c r="K47" s="117"/>
      <c r="L47" s="60"/>
      <c r="M47" s="60"/>
    </row>
    <row r="48" spans="2:14" ht="36" x14ac:dyDescent="0.2">
      <c r="B48" s="57"/>
      <c r="C48" s="15" t="s">
        <v>207</v>
      </c>
      <c r="D48" s="15" t="s">
        <v>208</v>
      </c>
      <c r="E48" s="15" t="s">
        <v>209</v>
      </c>
      <c r="F48" s="15" t="s">
        <v>210</v>
      </c>
      <c r="G48" s="15" t="s">
        <v>211</v>
      </c>
      <c r="H48" s="15" t="s">
        <v>212</v>
      </c>
      <c r="I48" s="15" t="s">
        <v>214</v>
      </c>
      <c r="J48" s="17" t="s">
        <v>215</v>
      </c>
      <c r="K48" s="61" t="s">
        <v>217</v>
      </c>
      <c r="L48" s="62"/>
      <c r="M48" s="62"/>
    </row>
    <row r="49" spans="2:14" x14ac:dyDescent="0.2">
      <c r="B49" s="49" t="s">
        <v>224</v>
      </c>
      <c r="C49" s="58" t="s">
        <v>7</v>
      </c>
      <c r="D49" s="58" t="s">
        <v>8</v>
      </c>
      <c r="E49" s="58" t="s">
        <v>9</v>
      </c>
      <c r="F49" s="58" t="s">
        <v>10</v>
      </c>
      <c r="G49" s="58" t="s">
        <v>11</v>
      </c>
      <c r="H49" s="58" t="s">
        <v>12</v>
      </c>
      <c r="I49" s="58" t="s">
        <v>218</v>
      </c>
      <c r="J49" s="99" t="s">
        <v>219</v>
      </c>
      <c r="K49" s="63"/>
      <c r="M49" s="44"/>
    </row>
    <row r="50" spans="2:14" x14ac:dyDescent="0.2">
      <c r="B50" s="64" t="s">
        <v>20</v>
      </c>
      <c r="C50" s="65">
        <v>20000</v>
      </c>
      <c r="D50" s="65">
        <v>20000</v>
      </c>
      <c r="E50" s="65">
        <v>0</v>
      </c>
      <c r="F50" s="66">
        <v>0</v>
      </c>
      <c r="G50" s="66">
        <v>0</v>
      </c>
      <c r="H50" s="65">
        <v>20000</v>
      </c>
      <c r="I50" s="26">
        <f>D50-F50</f>
        <v>20000</v>
      </c>
      <c r="J50" s="67">
        <f>I50*100/D50</f>
        <v>100</v>
      </c>
      <c r="K50" s="63">
        <f>F50*100/D50</f>
        <v>0</v>
      </c>
      <c r="M50" s="44"/>
    </row>
    <row r="51" spans="2:14" x14ac:dyDescent="0.2">
      <c r="B51" s="21" t="s">
        <v>21</v>
      </c>
      <c r="C51" s="26">
        <v>30011.86</v>
      </c>
      <c r="D51" s="26">
        <v>30011.86</v>
      </c>
      <c r="E51" s="26">
        <v>0</v>
      </c>
      <c r="F51" s="26">
        <v>26000</v>
      </c>
      <c r="G51" s="26">
        <v>0</v>
      </c>
      <c r="H51" s="26">
        <v>4011.86</v>
      </c>
      <c r="I51" s="26">
        <f>D51-F51</f>
        <v>4011.8600000000006</v>
      </c>
      <c r="J51" s="67">
        <f>I51*100/D51</f>
        <v>13.367582015909711</v>
      </c>
      <c r="K51" s="63">
        <f>F51*100/D51</f>
        <v>86.632417984090281</v>
      </c>
      <c r="M51" s="44"/>
    </row>
    <row r="52" spans="2:14" x14ac:dyDescent="0.2">
      <c r="B52" s="21" t="s">
        <v>125</v>
      </c>
      <c r="C52" s="26">
        <v>631.41999999999996</v>
      </c>
      <c r="D52" s="26">
        <v>631.41999999999996</v>
      </c>
      <c r="E52" s="26">
        <v>0</v>
      </c>
      <c r="F52" s="26">
        <v>0</v>
      </c>
      <c r="G52" s="26">
        <v>0</v>
      </c>
      <c r="H52" s="26">
        <v>631.41999999999996</v>
      </c>
      <c r="I52" s="26">
        <f>D52-F52</f>
        <v>631.41999999999996</v>
      </c>
      <c r="J52" s="67">
        <f>I52*100/D52</f>
        <v>100</v>
      </c>
      <c r="K52" s="63">
        <f>F52*100/D52</f>
        <v>0</v>
      </c>
      <c r="M52" s="44"/>
    </row>
    <row r="53" spans="2:14" ht="12.75" thickBot="1" x14ac:dyDescent="0.25">
      <c r="B53" s="31" t="s">
        <v>16</v>
      </c>
      <c r="C53" s="32">
        <v>477726</v>
      </c>
      <c r="D53" s="32">
        <v>477726</v>
      </c>
      <c r="E53" s="32">
        <v>0</v>
      </c>
      <c r="F53" s="32">
        <v>314245.81</v>
      </c>
      <c r="G53" s="32">
        <v>112105.01000000001</v>
      </c>
      <c r="H53" s="32">
        <v>51375.179999999993</v>
      </c>
      <c r="I53" s="32">
        <f>D53-F53</f>
        <v>163480.19</v>
      </c>
      <c r="J53" s="68">
        <f>I53*100/D53</f>
        <v>34.22049249988487</v>
      </c>
      <c r="K53" s="69">
        <f>F53*100/D53</f>
        <v>65.77950750011513</v>
      </c>
      <c r="M53" s="44"/>
    </row>
    <row r="54" spans="2:14" s="20" customFormat="1" ht="12.75" thickBot="1" x14ac:dyDescent="0.25">
      <c r="B54" s="36" t="s">
        <v>227</v>
      </c>
      <c r="C54" s="37">
        <f>SUM(C50:C53)</f>
        <v>528369.28</v>
      </c>
      <c r="D54" s="37">
        <f t="shared" ref="D54:H54" si="18">SUM(D50:D53)</f>
        <v>528369.28</v>
      </c>
      <c r="E54" s="37">
        <f t="shared" si="18"/>
        <v>0</v>
      </c>
      <c r="F54" s="37">
        <f t="shared" si="18"/>
        <v>340245.81</v>
      </c>
      <c r="G54" s="37">
        <f t="shared" si="18"/>
        <v>112105.01000000001</v>
      </c>
      <c r="H54" s="37">
        <f t="shared" si="18"/>
        <v>76018.459999999992</v>
      </c>
      <c r="I54" s="70">
        <f>D54-F54</f>
        <v>188123.47000000003</v>
      </c>
      <c r="J54" s="71">
        <f>I54*100/D54</f>
        <v>35.60454347383709</v>
      </c>
      <c r="K54" s="72">
        <f>F54*100/D54</f>
        <v>64.395456526162917</v>
      </c>
      <c r="L54" s="73"/>
      <c r="M54" s="74"/>
      <c r="N54" s="19"/>
    </row>
    <row r="55" spans="2:14" ht="12.75" thickBot="1" x14ac:dyDescent="0.25">
      <c r="B55" s="42"/>
      <c r="C55" s="43"/>
      <c r="D55" s="43"/>
      <c r="E55" s="43"/>
      <c r="F55" s="43"/>
      <c r="G55" s="43"/>
      <c r="H55" s="43"/>
      <c r="I55" s="43"/>
      <c r="J55" s="44"/>
      <c r="K55" s="13"/>
      <c r="M55" s="44"/>
    </row>
    <row r="56" spans="2:14" ht="17.25" customHeight="1" thickBot="1" x14ac:dyDescent="0.25">
      <c r="B56" s="103" t="s">
        <v>237</v>
      </c>
      <c r="C56" s="104"/>
      <c r="D56" s="104"/>
      <c r="E56" s="104"/>
      <c r="F56" s="104"/>
      <c r="G56" s="104"/>
      <c r="H56" s="104"/>
      <c r="I56" s="104"/>
      <c r="J56" s="104"/>
      <c r="K56" s="105"/>
      <c r="M56" s="44"/>
    </row>
    <row r="57" spans="2:14" ht="36" x14ac:dyDescent="0.2">
      <c r="B57" s="75" t="s">
        <v>228</v>
      </c>
      <c r="C57" s="76" t="s">
        <v>207</v>
      </c>
      <c r="D57" s="76" t="s">
        <v>208</v>
      </c>
      <c r="E57" s="76" t="s">
        <v>209</v>
      </c>
      <c r="F57" s="76" t="s">
        <v>210</v>
      </c>
      <c r="G57" s="76" t="s">
        <v>211</v>
      </c>
      <c r="H57" s="76" t="s">
        <v>212</v>
      </c>
      <c r="I57" s="15" t="s">
        <v>214</v>
      </c>
      <c r="J57" s="17" t="s">
        <v>215</v>
      </c>
      <c r="K57" s="61" t="s">
        <v>217</v>
      </c>
      <c r="M57" s="44"/>
    </row>
    <row r="58" spans="2:14" x14ac:dyDescent="0.2">
      <c r="B58" s="77" t="s">
        <v>229</v>
      </c>
      <c r="C58" s="78">
        <v>12594</v>
      </c>
      <c r="D58" s="78">
        <v>12594</v>
      </c>
      <c r="E58" s="78">
        <v>0</v>
      </c>
      <c r="F58" s="78">
        <v>12370</v>
      </c>
      <c r="G58" s="78">
        <v>0</v>
      </c>
      <c r="H58" s="78">
        <v>224</v>
      </c>
      <c r="I58" s="79">
        <f>D58-F58</f>
        <v>224</v>
      </c>
      <c r="J58" s="67">
        <f>I58*100/D58</f>
        <v>1.7786247419406067</v>
      </c>
      <c r="K58" s="63">
        <f>F58*100/D58</f>
        <v>98.221375258059396</v>
      </c>
      <c r="M58" s="44"/>
    </row>
    <row r="59" spans="2:14" x14ac:dyDescent="0.2">
      <c r="B59" s="21" t="s">
        <v>16</v>
      </c>
      <c r="C59" s="26">
        <v>10669.32</v>
      </c>
      <c r="D59" s="26">
        <v>10669.32</v>
      </c>
      <c r="E59" s="80">
        <v>0</v>
      </c>
      <c r="F59" s="81">
        <v>0</v>
      </c>
      <c r="G59" s="81">
        <v>0</v>
      </c>
      <c r="H59" s="81">
        <v>10669.32</v>
      </c>
      <c r="I59" s="79">
        <f>D59-F59</f>
        <v>10669.32</v>
      </c>
      <c r="J59" s="67">
        <f>I59*100/D59</f>
        <v>100</v>
      </c>
      <c r="K59" s="63">
        <f>F59*100/D59</f>
        <v>0</v>
      </c>
      <c r="M59" s="44"/>
    </row>
    <row r="60" spans="2:14" s="20" customFormat="1" ht="12.75" thickBot="1" x14ac:dyDescent="0.25">
      <c r="B60" s="82" t="s">
        <v>230</v>
      </c>
      <c r="C60" s="83">
        <f t="shared" ref="C60:H60" si="19">C59+C58</f>
        <v>23263.32</v>
      </c>
      <c r="D60" s="83">
        <f t="shared" si="19"/>
        <v>23263.32</v>
      </c>
      <c r="E60" s="83">
        <f t="shared" si="19"/>
        <v>0</v>
      </c>
      <c r="F60" s="83">
        <f t="shared" si="19"/>
        <v>12370</v>
      </c>
      <c r="G60" s="83">
        <f t="shared" si="19"/>
        <v>0</v>
      </c>
      <c r="H60" s="83">
        <f t="shared" si="19"/>
        <v>10893.32</v>
      </c>
      <c r="I60" s="84">
        <f>D60-F60</f>
        <v>10893.32</v>
      </c>
      <c r="J60" s="85">
        <f>I60*100/D60</f>
        <v>46.826162387827708</v>
      </c>
      <c r="K60" s="86">
        <f>F60*100/D60</f>
        <v>53.173837612172299</v>
      </c>
      <c r="L60" s="73"/>
      <c r="M60" s="74"/>
      <c r="N60" s="19"/>
    </row>
    <row r="61" spans="2:14" ht="12.75" thickBot="1" x14ac:dyDescent="0.25">
      <c r="B61" s="42"/>
      <c r="C61" s="43"/>
      <c r="D61" s="43"/>
      <c r="E61" s="43"/>
      <c r="F61" s="43"/>
      <c r="G61" s="43"/>
      <c r="H61" s="43"/>
      <c r="I61" s="43"/>
      <c r="J61" s="44"/>
      <c r="K61" s="13"/>
      <c r="M61" s="44"/>
    </row>
    <row r="62" spans="2:14" ht="17.25" customHeight="1" thickBot="1" x14ac:dyDescent="0.25">
      <c r="B62" s="100" t="s">
        <v>238</v>
      </c>
      <c r="C62" s="101"/>
      <c r="D62" s="101"/>
      <c r="E62" s="101"/>
      <c r="F62" s="101"/>
      <c r="G62" s="101"/>
      <c r="H62" s="101"/>
      <c r="I62" s="101"/>
      <c r="J62" s="101"/>
      <c r="K62" s="102"/>
      <c r="M62" s="44"/>
    </row>
    <row r="63" spans="2:14" ht="36" x14ac:dyDescent="0.2">
      <c r="B63" s="75" t="s">
        <v>228</v>
      </c>
      <c r="C63" s="76" t="s">
        <v>207</v>
      </c>
      <c r="D63" s="76" t="s">
        <v>208</v>
      </c>
      <c r="E63" s="76" t="s">
        <v>209</v>
      </c>
      <c r="F63" s="76" t="s">
        <v>210</v>
      </c>
      <c r="G63" s="76" t="s">
        <v>211</v>
      </c>
      <c r="H63" s="76" t="s">
        <v>212</v>
      </c>
      <c r="I63" s="15" t="s">
        <v>214</v>
      </c>
      <c r="J63" s="17" t="s">
        <v>215</v>
      </c>
      <c r="K63" s="61" t="s">
        <v>217</v>
      </c>
      <c r="M63" s="44"/>
    </row>
    <row r="64" spans="2:14" x14ac:dyDescent="0.2">
      <c r="B64" s="49" t="s">
        <v>229</v>
      </c>
      <c r="C64" s="87">
        <v>21989.040000000001</v>
      </c>
      <c r="D64" s="87">
        <v>21989.040000000001</v>
      </c>
      <c r="E64" s="87">
        <v>0</v>
      </c>
      <c r="F64" s="87">
        <v>21989.040000000001</v>
      </c>
      <c r="G64" s="87">
        <v>0</v>
      </c>
      <c r="H64" s="87">
        <v>0</v>
      </c>
      <c r="I64" s="79">
        <f>D64-F64</f>
        <v>0</v>
      </c>
      <c r="J64" s="67">
        <f>I64*100/D64</f>
        <v>0</v>
      </c>
      <c r="K64" s="63">
        <f>F64*100/D64</f>
        <v>100</v>
      </c>
      <c r="M64" s="44"/>
    </row>
    <row r="65" spans="2:14" ht="12.75" thickBot="1" x14ac:dyDescent="0.25">
      <c r="B65" s="31" t="s">
        <v>16</v>
      </c>
      <c r="C65" s="88"/>
      <c r="D65" s="88"/>
      <c r="E65" s="88"/>
      <c r="F65" s="88"/>
      <c r="G65" s="88"/>
      <c r="H65" s="88"/>
      <c r="I65" s="89">
        <f>D65-F65</f>
        <v>0</v>
      </c>
      <c r="J65" s="68" t="e">
        <f>I65*100/D65</f>
        <v>#DIV/0!</v>
      </c>
      <c r="K65" s="69" t="e">
        <f>F65*100/D65</f>
        <v>#DIV/0!</v>
      </c>
      <c r="M65" s="44"/>
    </row>
    <row r="66" spans="2:14" s="20" customFormat="1" ht="12.75" thickBot="1" x14ac:dyDescent="0.25">
      <c r="B66" s="36" t="s">
        <v>231</v>
      </c>
      <c r="C66" s="37">
        <f t="shared" ref="C66:H66" si="20">C64+C65</f>
        <v>21989.040000000001</v>
      </c>
      <c r="D66" s="37">
        <f t="shared" si="20"/>
        <v>21989.040000000001</v>
      </c>
      <c r="E66" s="37">
        <f t="shared" si="20"/>
        <v>0</v>
      </c>
      <c r="F66" s="37">
        <f t="shared" si="20"/>
        <v>21989.040000000001</v>
      </c>
      <c r="G66" s="37">
        <f t="shared" si="20"/>
        <v>0</v>
      </c>
      <c r="H66" s="37">
        <f t="shared" si="20"/>
        <v>0</v>
      </c>
      <c r="I66" s="90">
        <f>D66-F66</f>
        <v>0</v>
      </c>
      <c r="J66" s="71">
        <f>I66*100/D66</f>
        <v>0</v>
      </c>
      <c r="K66" s="72">
        <f>F66*100/D66</f>
        <v>100</v>
      </c>
      <c r="L66" s="73"/>
      <c r="M66" s="74"/>
      <c r="N66" s="19"/>
    </row>
    <row r="67" spans="2:14" ht="12.75" thickBot="1" x14ac:dyDescent="0.25">
      <c r="B67" s="42"/>
      <c r="C67" s="43"/>
      <c r="D67" s="43"/>
      <c r="E67" s="43"/>
      <c r="F67" s="43"/>
      <c r="G67" s="43"/>
      <c r="H67" s="43"/>
      <c r="I67" s="43"/>
      <c r="J67" s="44"/>
      <c r="K67" s="13"/>
      <c r="M67" s="44"/>
    </row>
    <row r="68" spans="2:14" ht="17.25" customHeight="1" thickBot="1" x14ac:dyDescent="0.25">
      <c r="B68" s="103" t="s">
        <v>239</v>
      </c>
      <c r="C68" s="104"/>
      <c r="D68" s="104"/>
      <c r="E68" s="104"/>
      <c r="F68" s="104"/>
      <c r="G68" s="104"/>
      <c r="H68" s="104"/>
      <c r="I68" s="104"/>
      <c r="J68" s="104"/>
      <c r="K68" s="105"/>
      <c r="M68" s="44"/>
    </row>
    <row r="69" spans="2:14" ht="36" x14ac:dyDescent="0.2">
      <c r="B69" s="75" t="s">
        <v>228</v>
      </c>
      <c r="C69" s="76" t="s">
        <v>207</v>
      </c>
      <c r="D69" s="76" t="s">
        <v>208</v>
      </c>
      <c r="E69" s="76" t="s">
        <v>209</v>
      </c>
      <c r="F69" s="76" t="s">
        <v>210</v>
      </c>
      <c r="G69" s="76" t="s">
        <v>211</v>
      </c>
      <c r="H69" s="76" t="s">
        <v>212</v>
      </c>
      <c r="I69" s="15" t="s">
        <v>214</v>
      </c>
      <c r="J69" s="17" t="s">
        <v>215</v>
      </c>
      <c r="K69" s="61" t="s">
        <v>217</v>
      </c>
    </row>
    <row r="70" spans="2:14" ht="12.75" thickBot="1" x14ac:dyDescent="0.25">
      <c r="B70" s="31" t="s">
        <v>16</v>
      </c>
      <c r="C70" s="88">
        <v>3.18</v>
      </c>
      <c r="D70" s="88">
        <v>3.18</v>
      </c>
      <c r="E70" s="88">
        <v>0</v>
      </c>
      <c r="F70" s="88">
        <v>0</v>
      </c>
      <c r="G70" s="88">
        <v>0</v>
      </c>
      <c r="H70" s="88">
        <v>3.18</v>
      </c>
      <c r="I70" s="89">
        <f>D70-F70</f>
        <v>3.18</v>
      </c>
      <c r="J70" s="68">
        <f>I70*100/D70</f>
        <v>100</v>
      </c>
      <c r="K70" s="69">
        <f>F70*100/D70</f>
        <v>0</v>
      </c>
    </row>
    <row r="71" spans="2:14" ht="12.75" thickBot="1" x14ac:dyDescent="0.25">
      <c r="B71" s="36" t="s">
        <v>231</v>
      </c>
      <c r="C71" s="97">
        <v>3.18</v>
      </c>
      <c r="D71" s="97">
        <v>3.18</v>
      </c>
      <c r="E71" s="97">
        <v>3.18</v>
      </c>
      <c r="F71" s="97">
        <v>3.18</v>
      </c>
      <c r="G71" s="97">
        <v>3.18</v>
      </c>
      <c r="H71" s="97">
        <v>3.18</v>
      </c>
      <c r="I71" s="97">
        <v>3.18</v>
      </c>
      <c r="J71" s="97">
        <v>3.18</v>
      </c>
      <c r="K71" s="98">
        <v>3.18</v>
      </c>
    </row>
  </sheetData>
  <mergeCells count="9">
    <mergeCell ref="B62:K62"/>
    <mergeCell ref="B68:K68"/>
    <mergeCell ref="B2:M2"/>
    <mergeCell ref="B3:M3"/>
    <mergeCell ref="B14:M14"/>
    <mergeCell ref="B26:M26"/>
    <mergeCell ref="B36:M36"/>
    <mergeCell ref="B47:K47"/>
    <mergeCell ref="B56:K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ANALIZA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Qendrim Ibrahimaj</dc:creator>
  <cp:lastModifiedBy>Qendrim Ibrahimaj</cp:lastModifiedBy>
  <dcterms:created xsi:type="dcterms:W3CDTF">2024-10-11T12:27:22Z</dcterms:created>
  <dcterms:modified xsi:type="dcterms:W3CDTF">2024-10-15T07:54:28Z</dcterms:modified>
</cp:coreProperties>
</file>